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3"/>
  </bookViews>
  <sheets>
    <sheet name="1 Enero a 30 Sept. 2016" sheetId="1" r:id="rId1"/>
    <sheet name="OCTUBRE 2016" sheetId="2" r:id="rId2"/>
    <sheet name="NOVIEMBRE 2016" sheetId="3" r:id="rId3"/>
    <sheet name="DICIEMBRE 2016" sheetId="4" r:id="rId4"/>
    <sheet name="ENERO 2017" sheetId="5" r:id="rId5"/>
    <sheet name="FEBRERO 2017" sheetId="6" r:id="rId6"/>
    <sheet name="MARZO 2017" sheetId="7" r:id="rId7"/>
    <sheet name="ABRIL 2017" sheetId="8" r:id="rId8"/>
    <sheet name="MAYO 2017" sheetId="9" r:id="rId9"/>
    <sheet name="JUNIO 2017" sheetId="10" r:id="rId10"/>
    <sheet name="JULIO 2017" sheetId="11" r:id="rId11"/>
    <sheet name="AGOSTO 2017" sheetId="12" r:id="rId12"/>
    <sheet name="SEPTIEMBRE 2017" sheetId="13" r:id="rId13"/>
    <sheet name="OCTUBRE 2017" sheetId="14" r:id="rId14"/>
    <sheet name="NOVIEMBRE 2017" sheetId="15" r:id="rId15"/>
    <sheet name="DICIEMBRE 2017" sheetId="16" r:id="rId16"/>
    <sheet name="ENERO 2018" sheetId="17" r:id="rId17"/>
    <sheet name="FEBRERO 2018" sheetId="18" r:id="rId18"/>
    <sheet name="MARZO 2018" sheetId="19" r:id="rId19"/>
    <sheet name="ABRIL 2018" sheetId="20" r:id="rId20"/>
    <sheet name="MAYO 2018" sheetId="21" r:id="rId21"/>
    <sheet name="JUNIO 2018" sheetId="22" r:id="rId22"/>
    <sheet name="JULIO 2018" sheetId="23" r:id="rId23"/>
    <sheet name="AGOSTO 2018" sheetId="24" r:id="rId24"/>
    <sheet name="SEPTIEMBRE 2018" sheetId="25" r:id="rId25"/>
    <sheet name="OCTUBRE 2018" sheetId="26" r:id="rId26"/>
    <sheet name="NOVIEMBRE 2018" sheetId="27" r:id="rId27"/>
    <sheet name="DICIEMBRE 2018" sheetId="28" r:id="rId28"/>
    <sheet name="ENERO 2019" sheetId="29" r:id="rId29"/>
    <sheet name="FEBRERO 2019" sheetId="30" r:id="rId30"/>
    <sheet name="MARZO 2019" sheetId="31" r:id="rId31"/>
    <sheet name="ABRIL 2019" sheetId="32" r:id="rId32"/>
    <sheet name="MAYO 2019" sheetId="33" r:id="rId33"/>
    <sheet name="JUNIO 2019" sheetId="34" r:id="rId34"/>
  </sheets>
  <definedNames>
    <definedName name="_xlnm.Print_Area" localSheetId="0">'1 Enero a 30 Sept. 2016'!$A$1:$D$18</definedName>
  </definedNames>
  <calcPr fullCalcOnLoad="1"/>
</workbook>
</file>

<file path=xl/sharedStrings.xml><?xml version="1.0" encoding="utf-8"?>
<sst xmlns="http://schemas.openxmlformats.org/spreadsheetml/2006/main" count="629" uniqueCount="250">
  <si>
    <t>GASTOS DE VIAJES DEL CONSEJERO DE ECONOMIA E INFRAESTRUCTURAS DE LA JUNTA DE EXTREMADURA                                                                                                                                                      PERIODO DEL 1 DE ENERO AL 30 DE SEPTIEMBRE DE 2016</t>
  </si>
  <si>
    <t>FECHA</t>
  </si>
  <si>
    <t>OBJETO</t>
  </si>
  <si>
    <t>DESCRIPCION DEL GASTO</t>
  </si>
  <si>
    <t>IMPORTE (euros)</t>
  </si>
  <si>
    <t>VIAJE A MADRID (12-13/01/2016): ASISTENCIA A FORUM EUROPA</t>
  </si>
  <si>
    <t>MANUTENCIÓN</t>
  </si>
  <si>
    <t>VIAJE A MADRID (20-22/01/2016): ASISTENCIA A FITUR</t>
  </si>
  <si>
    <t>ALOJAMIENTO (20-22/01/2016)</t>
  </si>
  <si>
    <t>VIAJE A MADRID: REUNIÓN EMPRESA RÍO NARCEA</t>
  </si>
  <si>
    <t>VIAJE A SEVILLA: REUNIÓN CONSEJERO JUNTA DE ANDALUCÍA</t>
  </si>
  <si>
    <t>VIAJE A MADRID (15-16/02/2016): REUNIÓN EMPRESA RÍO NARCEA</t>
  </si>
  <si>
    <t>ALOJAMIENTO Y MANUTENCIÓN (15-16/02/2016)</t>
  </si>
  <si>
    <t>VIAJE A ALCONETAR: CONSEJO DE DIRECCIÓN</t>
  </si>
  <si>
    <t>ALOJAMIENTO</t>
  </si>
  <si>
    <t>VIAJE A MADRID: REUNIÓN CON MINISTRO DE INDUSTRIA</t>
  </si>
  <si>
    <t>VIAJE A MADRID: REUNIÓN CON SECRETARIO DE ESTADO DE ENERGÍA Y EMPRESARIOS</t>
  </si>
  <si>
    <t>VIAJE A MADRID: REUNIÓN CON SECRETRAIO DE ESTADO DE TELECOMUNICACIONES</t>
  </si>
  <si>
    <t>VIAJE A MADRID: PATRONATO FUNDACIÓN COTEC</t>
  </si>
  <si>
    <t>VIAJE A BRUSELAS: REUNION RESPONSABLE COMISARIO I+D; REUNIÓN RESPONSABLE D.G. PYMES Y ASISTENCIA PREMIO REGIÓN EMPRENDEDORA</t>
  </si>
  <si>
    <t>BILLETE DE AVIÓN MADRID-BRUSELAS-MADRID</t>
  </si>
  <si>
    <t>MANUTENCIÓN (15-16/06/2016)</t>
  </si>
  <si>
    <t>ALOJAMIENTO (15/06/2016)</t>
  </si>
  <si>
    <t>VIAJE A JERTE Y A MADRID (27-28/07/2016): VISITA JERTE Y REUNIÓN CON EMPRESA RÍO NARCEA</t>
  </si>
  <si>
    <t>ALOJAMIENTO Y MANUTENCIÓN (27-28/07/2016)</t>
  </si>
  <si>
    <t>TOTAL</t>
  </si>
  <si>
    <t>GASTOS DE VIAJES DEL CONSEJERO DE ECONOMIA E INFRAESTRUCTURAS DE LA JUNTA DE EXTREMADURA                                                                                                                                                      PERIODO DEL 1 AL 31 DE OCTUBRE DE 2016</t>
  </si>
  <si>
    <t>VIAJE A MADRID (04/07/2016): REUNIÓN ECOTASA-CNAT</t>
  </si>
  <si>
    <t>GASTOS DE VIAJES DEL CONSEJERO DE ECONOMIA E INFRAESTRUCTURAS DE LA JUNTA DE EXTREMADURA                                                                                                                                                      PERIODO DEL 1 AL 30 DE NOVIEMBRE DE 2016</t>
  </si>
  <si>
    <t>29-30/11/2016</t>
  </si>
  <si>
    <t>VIAJE A MADRID: ASISTENCIA AL III FORO ENERGÍA SOLAR</t>
  </si>
  <si>
    <t>ALOJAMIENTO (29/11/2016)</t>
  </si>
  <si>
    <t>MANUTENCIÓN (30/11/2016)</t>
  </si>
  <si>
    <t>GASTOS DE VIAJES DEL CONSEJERO DE ECONOMIA E INFRAESTRUCTURAS DE LA JUNTA DE EXTREMADURA                                                                                                                                                      PERIODO DEL 1 AL 31 DE DICIEMBRE DE 2016</t>
  </si>
  <si>
    <t>(**) En el citado periodo no se han originado gastos por viajes.</t>
  </si>
  <si>
    <t>GASTOS DE VIAJES DEL CONSEJERO DE ECONOMIA E INFRAESTRUCTURAS DE LA JUNTA DE EXTREMADURA                                                                                                                                                      PERIODO DEL 1 AL 31 DE ENERO DE 2017</t>
  </si>
  <si>
    <t>17/01-20/01-2017</t>
  </si>
  <si>
    <t>VIAJE A MADRID: ASISTENCIA Y PARTICIPACION EN FITUR 2017 (DEL 17/01 AL 20/01)</t>
  </si>
  <si>
    <t>Alojamiento (DEL 17/01 AL 20/01)</t>
  </si>
  <si>
    <t>Manutención (DEL 17/01 AL 20/01)</t>
  </si>
  <si>
    <t>30/01/207</t>
  </si>
  <si>
    <t>VIAJE AMDRID: REUNIONES CON WANDA Y MINISTERIO DE ENERGÍA, TURÍSMO Y AGENDA DIGITAL</t>
  </si>
  <si>
    <t>Manutención</t>
  </si>
  <si>
    <t>GASTOS DE VIAJES DEL CONSEJERO DE ECONOMIA E INFRAESTRUCTURAS DE LA JUNTA DE EXTREMADURA                                                                                                                                                      PERIODO DEL 1 AL 28 DE FREBRERO DE 2017</t>
  </si>
  <si>
    <t xml:space="preserve">ALOJAMIENTO EN TRUJILLO CON MOTIVO DE LA REUNIÓN DEL CONSEJO DE DIRECCIÓN EXTRAORDINARIO </t>
  </si>
  <si>
    <t>Alojamiento</t>
  </si>
  <si>
    <t>GASTOS DE VIAJES DEL CONSEJERO DE ECONOMIA E INFRAESTRUCTURAS DE LA JUNTA DE EXTREMADURA                                                                                                                                                      PERIODO DEL 1 AL 31 DE MARZO DE 2017</t>
  </si>
  <si>
    <t>ALOJAMIENTO  VIAJE MADRID (REUNIÓN CON SECRET. ESTADO ENERGÍA)</t>
  </si>
  <si>
    <t>MANUTENC. EN VIAJE MADRID (REUNIÓN CON SECRET. ESTADO ENERGÍA)</t>
  </si>
  <si>
    <t xml:space="preserve">Manutención </t>
  </si>
  <si>
    <t>ALOJAMIENTO EN VIAJE MADRID,  (JORNADA SOBRE MODELO ENERGÉTICO)</t>
  </si>
  <si>
    <t>MANUTENCIÓN EN VIAJE MADRID,  (REUNIÓN SECR. ESTADO M.AMBIENTE)</t>
  </si>
  <si>
    <t>GASTOS DE VIAJES DEL CONSEJERO DE ECONOMIA E INFRAESTRUCTURAS DE LA JUNTA DE EXTREMADURA                                                                                                                                                      PERIODO DEL 1 AL 30 DE ABRIL DE 2017</t>
  </si>
  <si>
    <t>GASTOS DE VIAJES DEL CONSEJERO DE ECONOMIA E INFRAESTRUCTURAS DE LA JUNTA DE EXTREMADURA                                                                                                                                             PERIODO DEL 1 AL 31 DE MAYO DE 2017</t>
  </si>
  <si>
    <t>FECHA EMISION</t>
  </si>
  <si>
    <t>FECHA     PAGO</t>
  </si>
  <si>
    <t>VIAJE OFICIAL A MADRID - REUNIÓN SECRETARIO DE ESTADO SOCIEDAD DE LA INFORMACIÓN</t>
  </si>
  <si>
    <t>GASTOS DE VIAJES DEL CONSEJERO DE ECONOMIA E INFRAESTRUCTURAS DE LA JUNTA DE EXTREMADURA                                                                                                                                                      PERIODO DEL 1 AL 30 DE JUNIO DE 2017</t>
  </si>
  <si>
    <t>30-31/05/2017</t>
  </si>
  <si>
    <t xml:space="preserve">Alojamiento en Madrid,  (reunión Secretaría Estado Turismo) </t>
  </si>
  <si>
    <t>31/05 a 3/06/2017</t>
  </si>
  <si>
    <t xml:space="preserve">Alojamiento en Helsinki, (asistencia a Smart Regions Conference) </t>
  </si>
  <si>
    <t xml:space="preserve">Vuelo i/v Madrid-Helsinki (asistencia a Smart Regions Conference) </t>
  </si>
  <si>
    <t>Desplazamiento</t>
  </si>
  <si>
    <t>15-16/06/2017</t>
  </si>
  <si>
    <t xml:space="preserve">Alojam. Barcelona, (sesión recepc. Académico electo Ricado Hdez. Mogollón) </t>
  </si>
  <si>
    <t xml:space="preserve">Manutenc. Barcelona,  (sesión recepc. Académico electo Ricado Hdez. Mogollón) </t>
  </si>
  <si>
    <t xml:space="preserve">15-16/6/17 </t>
  </si>
  <si>
    <t xml:space="preserve">Taxis Barcelona,(sesión recepc. Académico electo Ricado Hdez. Mogollón) </t>
  </si>
  <si>
    <t>22 a 23/6/17</t>
  </si>
  <si>
    <t xml:space="preserve">Alojamiento en Madrid, (reunión Secretario Estado Energía) </t>
  </si>
  <si>
    <t>22-23/6/17</t>
  </si>
  <si>
    <t xml:space="preserve">Gastos manutención viaje Madrid,  (reunión Secretario Estado Energía) </t>
  </si>
  <si>
    <t xml:space="preserve">22-23/6/17 </t>
  </si>
  <si>
    <t xml:space="preserve">Gastos taxi en viaje Madrid, (reunión Secretario Estado Energía) </t>
  </si>
  <si>
    <t>GASTOS DE VIAJES DEL CONSEJERO DE ECONOMIA E INFRAESTRUCTURAS DE LA JUNTA DE EXTREMADURA                                                                                                                                             PERIODO DEL 1 AL 31 DE JULIO DE 2017</t>
  </si>
  <si>
    <t>MANUTENCIÓN VIAJE OFICIAL MADRID (REUNIÓN 24/07/2017 CON MINISTRO ENERGÍA, TURISMO Y AGENDA DIGITAL)</t>
  </si>
  <si>
    <t>GASTOS DE VIAJES DEL CONSEJERO DE ECONOMIA E INFRAESTRUCTURAS DE LA JUNTA DE EXTREMADURA                                                                                                                                                      PERIODO DEL 1 AL  31 DE AGOSTO DE 2017</t>
  </si>
  <si>
    <t>GASTOS DE VIAJES DEL CONSEJERO DE ECONOMIA E INFRAESTRUCTURAS DE LA JUNTA DE EXTREMADURA                                                                                                                                             PERIODO DEL 1 AL 30 DE SEPTIEMBRE DE 2017</t>
  </si>
  <si>
    <t>Manutención "viaje oficial Madrid" Reunión Valdecaballeros/Evacuación</t>
  </si>
  <si>
    <t>GASTOS DE VIAJES DEL CONSEJERO DE ECONOMIA E INFRAESTRUCTURAS DE LA JUNTA DE EXTREMADURA                                                                                                                                             PERIODO DEL 1 AL 31 DE OCTUBRE DE 2017</t>
  </si>
  <si>
    <t>Manutención en viaje oficial. Reunión Sociedad de la Información y AD</t>
  </si>
  <si>
    <t>22 a 24 de 10/2017</t>
  </si>
  <si>
    <t>Manutención en viaje oficial. Congreso APPA Renovables 2017</t>
  </si>
  <si>
    <t>Gastos en Taxis- Congreso APPA Renovables 2017</t>
  </si>
  <si>
    <t>Alojamiento 2 noches por Congreso APPA Renovables 2017 (Agencia de viajes)</t>
  </si>
  <si>
    <t>GASTOS DE VIAJES DEL CONSEJERO DE ECONOMIA E INFRAESTRUCTURAS DE LA JUNTA DE EXTREMADURA                                                                                                                                             PERIODO DEL 1 AL 30 DE NOVIEMBRE DE 2017</t>
  </si>
  <si>
    <t>Mayo - junio 2017 pendiente</t>
  </si>
  <si>
    <t>Gastos manutención pendientes viaje Helsinki Smart Regions Conference</t>
  </si>
  <si>
    <t>Gastos taxi y tranvía pendientes viaje Helsinki Smart Regions Conference</t>
  </si>
  <si>
    <t>5-6 Noviembre 2017</t>
  </si>
  <si>
    <t>Alojamiento en Madrid Asistencia desayunos informativos Europa Press (Agencia de viajes)</t>
  </si>
  <si>
    <t>Manutencion en viaje a Madrid  asistencia desayunos informativos Europa Press</t>
  </si>
  <si>
    <t xml:space="preserve">Manutención en Madrid, reunión con Presidente Conf Hidrografica Tajo </t>
  </si>
  <si>
    <t>15-16 Noviembre 2017</t>
  </si>
  <si>
    <t>Manutención en Madrid, Asistencia aniversario oficial "China club"</t>
  </si>
  <si>
    <t xml:space="preserve">Taxi en Madrid, reunion, acompañando al Presidente </t>
  </si>
  <si>
    <t>GASTOS DE VIAJES DEL CONSEJERO DE ECONOMIA E INFRAESTRUCTURAS DE LA JUNTA DE EXTREMADURA                                                                                                                                             PERIODO DEL 1 AL 31 DE DICIEMBRE DE 2017</t>
  </si>
  <si>
    <t>4 a 5 Dcbre 2017</t>
  </si>
  <si>
    <t> </t>
  </si>
  <si>
    <t>Reuniones Red Eléctrica y SG Infraestructuras</t>
  </si>
  <si>
    <t>14-dic</t>
  </si>
  <si>
    <t xml:space="preserve">Manutención en Viaje oficial Red Eléctrica </t>
  </si>
  <si>
    <t>12 Dcbre</t>
  </si>
  <si>
    <t>Comida de Trabajo</t>
  </si>
  <si>
    <t>12 a 13 Dcbre 2017</t>
  </si>
  <si>
    <t>Alojamiento en viaje oficial Madrid Reuniones Gas Natural Veolia y Asociación Eólica</t>
  </si>
  <si>
    <t>20 a 21 Dcbre 2017</t>
  </si>
  <si>
    <t>27-dic</t>
  </si>
  <si>
    <t xml:space="preserve">Manutención en viaje oficial Visita Planta Biogás Burgos y Reunión Endesa Madrid </t>
  </si>
  <si>
    <t xml:space="preserve">Alojamiento en viaje oficial Visita Planta biogás Burgos y Reunión Endesa Madrid </t>
  </si>
  <si>
    <t>GASTOS DE VIAJES DEL CONSEJERO DE ECONOMIA E INFRAESTRUCTURAS DE LA JUNTA DE EXTREMADURA                                                                                                                                             PERIODO DEL 1 AL 31 DE ENERO DE 2018</t>
  </si>
  <si>
    <t>Febrero</t>
  </si>
  <si>
    <t>Comida de trabajo, 9/1/18 con Presidente Conf. Hidrográfica Tajo y Subdelegado Gobierno CC</t>
  </si>
  <si>
    <t>11-12/01/2018</t>
  </si>
  <si>
    <t>Manutención en viaje oficial Madrid, 11-12/1/18 (reuniones Mº de Energía y ACS)</t>
  </si>
  <si>
    <t>Alojamiento en viaje oficial Madrid, 11-12/1/18 (reuniones Mº de Energía y ACS)</t>
  </si>
  <si>
    <t>16-16/01/2018</t>
  </si>
  <si>
    <t>Alojamiento en viaje oficial Madrid, 16-19/1/18 (asistencia y participación en FITUR)</t>
  </si>
  <si>
    <t>16-19/01/2018</t>
  </si>
  <si>
    <t>Gastos taxis en viaje oficial Madrid, 16-19/1/18 (asistencia y participación en FITUR)</t>
  </si>
  <si>
    <t>Gastos manutención en viaje oficial Madrid, 16-19/1/18 (asistencia y participación en FITUR)</t>
  </si>
  <si>
    <t>23-26/01/2018</t>
  </si>
  <si>
    <t>Alojamiento viaje Lisboa-Bruselas 23-26/1/18 (Plataforma especializac. Inteligente de energía)</t>
  </si>
  <si>
    <t>Vuelos en viaje Lisboa-Bruselas 23-26/1/18 (Plataforma especializac. Inteligente de energía)</t>
  </si>
  <si>
    <t>Total</t>
  </si>
  <si>
    <t>GASTOS DE VIAJES DEL CONSEJERO DE ECONOMIA E INFRAESTRUCTURAS DE LA JUNTA DE EXTREMADURA                                                                                                                                             PERIODO DEL 1 AL 28 DE FEBRERO DE 2018</t>
  </si>
  <si>
    <t>1-2/02/2018</t>
  </si>
  <si>
    <t xml:space="preserve">Febrero </t>
  </si>
  <si>
    <t>Consejo de Dirección y reunión Ayto. Castiblanco</t>
  </si>
  <si>
    <t>16-feb</t>
  </si>
  <si>
    <t>06-07/02/2018</t>
  </si>
  <si>
    <t>Asistencia  a la XII Cumbre Cotec Europa en Ericeira - Portugal</t>
  </si>
  <si>
    <t xml:space="preserve">Comida de trabajo en Madrid Comisión Nacional Energía </t>
  </si>
  <si>
    <t>14-15-/02/2018</t>
  </si>
  <si>
    <t>Viaje oficial Madrid- Secretario Estado Energía</t>
  </si>
  <si>
    <t>14-15/02/2018</t>
  </si>
  <si>
    <t>Reunión Ministerio Energía Turismo y AG</t>
  </si>
  <si>
    <t>GASTOS DE VIAJES DEL CONSEJERO DE ECONOMIA E INFRAESTRUCTURAS DE LA JUNTA DE EXTREMADURA                                                                                                                                             PERIODO DEL 1 AL 31 DE MARZO DE 2018</t>
  </si>
  <si>
    <t>23-25 Enero</t>
  </si>
  <si>
    <t>12 de marzo 2018</t>
  </si>
  <si>
    <t>Gastos manutención y tasas pendientes viaje a Bruselas para la Plataforma Especialización Energía</t>
  </si>
  <si>
    <t xml:space="preserve">9 de marzo 2018 </t>
  </si>
  <si>
    <t>Gastos taxi pendientes liquidación viaje a Bruselas/plataforma Especialización Energía</t>
  </si>
  <si>
    <t>28 febrero a 2 marzo</t>
  </si>
  <si>
    <t>Manutención viaje a Madrid y Pamplona - Red Eléctrica y Paqui Eólico</t>
  </si>
  <si>
    <t>Taxi viaje a Madrid y Pamplona - Red Eléctrica y Paque Eólico</t>
  </si>
  <si>
    <t>28 febrero a 1 marzo</t>
  </si>
  <si>
    <t>Alojamiento en Madrid(reunión Red Eléctrica)</t>
  </si>
  <si>
    <t>1 a 2 de marzo</t>
  </si>
  <si>
    <t>Alojamiento en Pamplona (visita Parque Eólico)</t>
  </si>
  <si>
    <t xml:space="preserve">14 a 15 de marzo </t>
  </si>
  <si>
    <t xml:space="preserve">Gastos alojamiento y Manutención en viaje a Sevilla - reunión ENDESA- </t>
  </si>
  <si>
    <t>GASTOS DE VIAJES DEL CONSEJERO DE ECONOMIA E INFRAESTRUCTURAS DE LA JUNTA DE EXTREMADURA                                                                                                                                             PERIODO DEL 1 AL 30 DE ABRIL DE 2018</t>
  </si>
  <si>
    <t>10-11 Abril</t>
  </si>
  <si>
    <t>Alojamiento Madrid Reunión Asoc Empresarial Eólica</t>
  </si>
  <si>
    <t>Manutención  Madrid Reunión Asoc Empresarial Eólica</t>
  </si>
  <si>
    <t>15-16 Abril</t>
  </si>
  <si>
    <t>Manutención en viaje a Madrid reunión Red Eléctrica</t>
  </si>
  <si>
    <t>Alojamiento en viaje a Madrid reunión Red Eléctrica</t>
  </si>
  <si>
    <t>24-25 Abril</t>
  </si>
  <si>
    <t>pendiente</t>
  </si>
  <si>
    <t>25-25 Abril</t>
  </si>
  <si>
    <t>GASTOS DE VIAJES DEL CONSEJERO DE ECONOMIA E INFRAESTRUCTURAS DE LA JUNTA DE EXTREMADURA
PERIODO DEL 1 AL 31 DE MAYO DE 2018</t>
  </si>
  <si>
    <t>8-9 mayo 2018</t>
  </si>
  <si>
    <t>Comisión Nacional Competencia  en Madrid y Premios Carlos V en Jarandilla de la Vera /Alojamiento</t>
  </si>
  <si>
    <t>Agencia Viajes</t>
  </si>
  <si>
    <t>Comisión Nacional Competencia  en Madrid y Premios Carlos V en Jarandilla de la Vera /Taxi</t>
  </si>
  <si>
    <t>Comisión Nacional Competencia  en Madrid y Premios Carlos V en Jarandilla de la Vera /Manutencion</t>
  </si>
  <si>
    <t>Comida de trabajo con la Presidenta del Jurado de Defensa de la Competencia</t>
  </si>
  <si>
    <t>22-24 mayo 2018</t>
  </si>
  <si>
    <t>Reunión San Telmo y Congreso AERCE/Manutencion</t>
  </si>
  <si>
    <t>Reunión San Telmo y Congreso AERCE/Taxis</t>
  </si>
  <si>
    <t>Reunión San Telmo y Congreso AERCE/Transporte en Ave Sevilla Madrid</t>
  </si>
  <si>
    <t>23-24 mayo 2018</t>
  </si>
  <si>
    <t>Congreso AERCE en Madrid/Alojamiento</t>
  </si>
  <si>
    <t>GASTOS DE VIAJES DEL CONSEJERO DE ECONOMIA E INFRAESTRUCTURAS DE LA JUNTA DE EXTREMADURA
PERIODO DEL 1 AL 30 DE JUNIO DE 2018</t>
  </si>
  <si>
    <t>Almuerzo de trabajo con directivos de Fundación INCYDE y de la Consejería de Economía</t>
  </si>
  <si>
    <t>Factura restaurante</t>
  </si>
  <si>
    <t>5 a 8 de junio 2018</t>
  </si>
  <si>
    <t>Manutención y tasas viaje Lisboa- Bruselas SEMANA EUROPEA ENERGÍA SOSTENIBLE</t>
  </si>
  <si>
    <t>El mismo</t>
  </si>
  <si>
    <t>Gastos taxis viaje Lisboa Bruselas SEMANA EUROPEA ENERGÍA SOSTENIBLE</t>
  </si>
  <si>
    <t>Billetes avión viaje Lisboa Bruselas SEMANA EUROPEA ENERGÍA SOSTENIBLE</t>
  </si>
  <si>
    <t>Agencia de Viajes</t>
  </si>
  <si>
    <t>Alojamientos en viaje Lisboa Bruselas SEMANA EUROPEA ENERGÍA SOSTENIBLE</t>
  </si>
  <si>
    <t>22 de junio 2018</t>
  </si>
  <si>
    <t xml:space="preserve">Gastos Taxis en viaje a Madrid reunión VALORIZA  Y OTRAS </t>
  </si>
  <si>
    <t xml:space="preserve">Alojamiento en viaje a Madrid reunión VALORIZA y OTRAS. </t>
  </si>
  <si>
    <t>GASTOS DE VIAJES DEL CONSEJERO DE ECONOMIA E INFRAESTRUCTURAS DE LA JUNTA DE EXTREMADURA
PERIODO DEL 1 AL 31 DE JULIO DE 2018</t>
  </si>
  <si>
    <t>10 a 11 de julio de 2018</t>
  </si>
  <si>
    <t xml:space="preserve">Alojamiento en Madrid con motivo de reuniones con Red Eléctrica , Endesa e Iberdrola </t>
  </si>
  <si>
    <t xml:space="preserve">Agencia de Viajes </t>
  </si>
  <si>
    <t>GASTOS DE VIAJES DEL CONSEJERO DE ECONOMIA E INFRAESTRUCTURAS DE LA JUNTA DE EXTREMADURA
PERIODO DEL 1 AL 31 DE AGOSTO DE 2018</t>
  </si>
  <si>
    <t>Alojamiento en Madrid La misma con motivo de reuniones en FORESTALIA y ENRESA</t>
  </si>
  <si>
    <t>GASTOS DE VIAJES DEL CONSEJERO DE ECONOMIA E INFRAESTRUCTURAS DE LA JUNTA DE EXTREMADURA
PERIODO DEL 1 AL 30 DE SEPTIEMBRE DE 2018</t>
  </si>
  <si>
    <t>Gastos taxis viaje Madrid
05/09/18 Desayuno informativo
Ministro de Fomento</t>
  </si>
  <si>
    <t>GASTOS DE VIAJES DEL CONSEJERO DE ECONOMIA E INFRAESTRUCTURAS DE LA JUNTA DE EXTREMADURA
PERIODO DEL 1 AL 31 DE OCTUBRE DE 2018</t>
  </si>
  <si>
    <t>30 /09/18 a 01/10/18</t>
  </si>
  <si>
    <t>Gasto manutención viaje a Madrid  Desayuno trabajo con Ministra de Industria y Comercio</t>
  </si>
  <si>
    <t>02 y 03 /10/2018</t>
  </si>
  <si>
    <t xml:space="preserve">Gastos manutención viaje a Madrid  Asistencia a la Conferencia Sectorial de Industria </t>
  </si>
  <si>
    <t>Gastos taxi viaje a Madrid  Asistencia a la Conferencia Sectorial de Industria</t>
  </si>
  <si>
    <t>14 y 15/10/2018</t>
  </si>
  <si>
    <t>Gastos manutención viaje a Madrid  Reunión con Ministra de Transición, reunión Presidente red eléctrica</t>
  </si>
  <si>
    <t>Gastos taxi viaje a Madrid  Reunión con Ministra de Transición, reunión Presidente red eléctrica</t>
  </si>
  <si>
    <t>Gasto de alojamiento viaje a Madrid  Reunión con Ministra de Transición, reunión con Presidente de red eléctrica</t>
  </si>
  <si>
    <t>17-19/10/18</t>
  </si>
  <si>
    <t>Gastos de alojamiento y manutención viaje a Madrid  Congreso APPA renovables</t>
  </si>
  <si>
    <t>Alojamiento y
Manutención</t>
  </si>
  <si>
    <t>Gastos taxi viaje a Madrid  Congreso APPA renovables</t>
  </si>
  <si>
    <t>GASTOS DE VIAJES DEL CONSEJERO DE ECONOMIA E INFRAESTRUCTURAS DE LA JUNTA DE EXTREMADURA
PERIODO DEL 1 AL 30 DE NOVIEMBRE DE 2018</t>
  </si>
  <si>
    <t>28 Y 29 /10/2018</t>
  </si>
  <si>
    <t>Gastos de Alojamiento y Manutención Reunión con DG del IDEA</t>
  </si>
  <si>
    <t>15 y 16 /10/2018</t>
  </si>
  <si>
    <t>Alojamiento y manutención viaje a Plasencia- Visita parque Eólico El Merengue</t>
  </si>
  <si>
    <t>GASTOS DE VIAJES DEL CONSEJERO DE ECONOMIA E INFRAESTRUCTURAS DE LA JUNTA DE EXTREMADURA
PERIODO DEL 1 AL 31 DE DICIEMBRE DE 2018</t>
  </si>
  <si>
    <t>4 Y 5 DICIEMBRE</t>
  </si>
  <si>
    <t>Alojamiento Madrid por Asistencia Evento VIII Aniversario China Club Circulo de Bellas Artes</t>
  </si>
  <si>
    <t>GASTOS DE VIAJES</t>
  </si>
  <si>
    <t>Titular</t>
  </si>
  <si>
    <t>Consejera de Economía e Infraestructura</t>
  </si>
  <si>
    <t>MES</t>
  </si>
  <si>
    <t>Enero</t>
  </si>
  <si>
    <t>AÑO</t>
  </si>
  <si>
    <t>FECHA
 PAGO</t>
  </si>
  <si>
    <t>DESCRIPCION
DEL GASTO</t>
  </si>
  <si>
    <t xml:space="preserve"> IMPORTE (euros) </t>
  </si>
  <si>
    <t>Asistencia a la cena de la Asociación Nacional de FOTOVOLTAICA en Madrid</t>
  </si>
  <si>
    <t>Asistencia al Acto de celebración del 175 Aniversario de Naturgy. Reuniones con Secretario de Estado para el Avance Digital, FORESTALIA y varias</t>
  </si>
  <si>
    <t>Asistencia a FITUR Madrid</t>
  </si>
  <si>
    <t>Reunión Red Eléctrica Madrid</t>
  </si>
  <si>
    <t>Los 396 se abonaron a la empresa "Agencia de Viajes".</t>
  </si>
  <si>
    <t>La del día 20  se generó en diciembre  y ha sido abonada en febrero de 2019.</t>
  </si>
  <si>
    <t>Asistencia a Jornada de Energía Renovable y Transición Energética. Reuniones varias en Madrid</t>
  </si>
  <si>
    <t>Marzo</t>
  </si>
  <si>
    <t>Reunión en el Ministerio de Fomento</t>
  </si>
  <si>
    <t>Asistencia a FIAL Madrid  y visita en Guadalajara a Central Nuclear Zorita</t>
  </si>
  <si>
    <t>Abril</t>
  </si>
  <si>
    <t>Visita Cuevas Cáceres- Salida hacia Madrid para reunión en Ministerio de Transición Ecología y el día 20 reunión en Cáceres en FORO CONECTA</t>
  </si>
  <si>
    <t>Visita Cuevas Cáceres- Salida hacia Madrid para reunión en Ministerio de Transición ecológica y el día 20 reunión en Cáceres en FORO CONECTA</t>
  </si>
  <si>
    <t>Reunión en Ministerio de Transición Ecológica y Conferencia Sectorial PYME Madrid</t>
  </si>
  <si>
    <t>Reuniones conSOLARPACK y reunión con Ministra de Cambio Climático y Energía en Madrid. Así como Visita a Plataforma en Almería</t>
  </si>
  <si>
    <t>Mayo</t>
  </si>
  <si>
    <t>asistencia a los premios ONDA CERO CC y entrega de premios Carlos V Yuste</t>
  </si>
  <si>
    <t>Reunión SOLARPAC y DG de COTEC</t>
  </si>
  <si>
    <t>Asistencia a la Asamblea General de AEMENER</t>
  </si>
  <si>
    <t>Junio</t>
  </si>
  <si>
    <t>GASTO ALOJAMIENTO VIAJE MADRID 25- 26/6/19  ASISTENCIA CONGRESO APPA Y REUNIÓN IDEA</t>
  </si>
  <si>
    <t>GASTOS DE MANUTENCIÓN VIAJE MADRID 25-26/6/19 ASISTENCIA CONGRESO APPA Y REUNIÓN IDEA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</si>
</sst>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#,##0.00"/>
    <numFmt numFmtId="167" formatCode="0.00"/>
    <numFmt numFmtId="168" formatCode="#,##0.00&quot; €&quot;;[RED]\-#,##0.00&quot; €&quot;"/>
    <numFmt numFmtId="169" formatCode="DD/MM/YY"/>
    <numFmt numFmtId="170" formatCode="0\ %"/>
    <numFmt numFmtId="171" formatCode="#,##0.00\ _€"/>
    <numFmt numFmtId="172" formatCode="#,##0.00\ [$€-C0A];[RED]\-#,##0.00\ [$€-C0A]"/>
    <numFmt numFmtId="173" formatCode="_-* #,##0.00&quot; €&quot;_-;\-* #,##0.00&quot; €&quot;_-;_-* \-??&quot; €&quot;_-;_-@_-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justify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4" fontId="4" fillId="0" borderId="0" xfId="0" applyFont="1" applyAlignment="1">
      <alignment horizontal="justify" wrapText="1"/>
    </xf>
    <xf numFmtId="164" fontId="0" fillId="0" borderId="0" xfId="0" applyAlignment="1">
      <alignment horizontal="justify" wrapText="1"/>
    </xf>
    <xf numFmtId="164" fontId="3" fillId="0" borderId="2" xfId="0" applyFont="1" applyBorder="1" applyAlignment="1">
      <alignment horizontal="justify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right" vertical="center"/>
    </xf>
    <xf numFmtId="164" fontId="2" fillId="0" borderId="0" xfId="0" applyFont="1" applyAlignment="1">
      <alignment/>
    </xf>
    <xf numFmtId="165" fontId="1" fillId="0" borderId="1" xfId="20" applyNumberFormat="1" applyBorder="1">
      <alignment/>
      <protection/>
    </xf>
    <xf numFmtId="164" fontId="1" fillId="0" borderId="1" xfId="20" applyFont="1" applyBorder="1" applyAlignment="1">
      <alignment wrapText="1"/>
      <protection/>
    </xf>
    <xf numFmtId="164" fontId="1" fillId="0" borderId="1" xfId="20" applyBorder="1">
      <alignment/>
      <protection/>
    </xf>
    <xf numFmtId="164" fontId="1" fillId="0" borderId="0" xfId="20">
      <alignment/>
      <protection/>
    </xf>
    <xf numFmtId="164" fontId="6" fillId="0" borderId="1" xfId="20" applyFont="1" applyBorder="1" applyAlignment="1">
      <alignment horizontal="right" wrapText="1"/>
      <protection/>
    </xf>
    <xf numFmtId="164" fontId="6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vertical="center" wrapText="1"/>
      <protection/>
    </xf>
    <xf numFmtId="166" fontId="1" fillId="0" borderId="1" xfId="20" applyNumberFormat="1" applyBorder="1">
      <alignment/>
      <protection/>
    </xf>
    <xf numFmtId="166" fontId="6" fillId="0" borderId="1" xfId="20" applyNumberFormat="1" applyFont="1" applyBorder="1">
      <alignment/>
      <protection/>
    </xf>
    <xf numFmtId="165" fontId="1" fillId="0" borderId="0" xfId="20" applyNumberFormat="1" applyBorder="1">
      <alignment/>
      <protection/>
    </xf>
    <xf numFmtId="164" fontId="1" fillId="0" borderId="0" xfId="20" applyBorder="1" applyAlignment="1">
      <alignment wrapText="1"/>
      <protection/>
    </xf>
    <xf numFmtId="164" fontId="3" fillId="0" borderId="0" xfId="0" applyFont="1" applyBorder="1" applyAlignment="1">
      <alignment horizontal="justify" vertical="center" wrapText="1"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left" vertical="center"/>
      <protection/>
    </xf>
    <xf numFmtId="164" fontId="1" fillId="0" borderId="1" xfId="20" applyFont="1" applyBorder="1" applyAlignment="1">
      <alignment horizontal="justify" vertical="center" wrapText="1"/>
      <protection/>
    </xf>
    <xf numFmtId="164" fontId="0" fillId="0" borderId="1" xfId="0" applyFont="1" applyBorder="1" applyAlignment="1">
      <alignment horizontal="justify" vertical="center" wrapText="1"/>
    </xf>
    <xf numFmtId="164" fontId="0" fillId="0" borderId="2" xfId="0" applyFont="1" applyBorder="1" applyAlignment="1">
      <alignment horizontal="justify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164" fontId="0" fillId="0" borderId="0" xfId="0" applyFont="1" applyAlignment="1">
      <alignment horizontal="justify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164" fontId="1" fillId="0" borderId="2" xfId="20" applyFont="1" applyBorder="1" applyAlignment="1">
      <alignment horizontal="justify" vertical="center" wrapText="1"/>
      <protection/>
    </xf>
    <xf numFmtId="165" fontId="8" fillId="0" borderId="1" xfId="0" applyNumberFormat="1" applyFont="1" applyBorder="1" applyAlignment="1">
      <alignment/>
    </xf>
    <xf numFmtId="164" fontId="8" fillId="0" borderId="4" xfId="0" applyFont="1" applyBorder="1" applyAlignment="1">
      <alignment horizontal="justify" vertical="center" wrapText="1"/>
    </xf>
    <xf numFmtId="164" fontId="8" fillId="0" borderId="3" xfId="0" applyFont="1" applyBorder="1" applyAlignment="1">
      <alignment horizontal="justify" vertical="center" wrapText="1"/>
    </xf>
    <xf numFmtId="164" fontId="0" fillId="0" borderId="1" xfId="0" applyFont="1" applyBorder="1" applyAlignment="1">
      <alignment horizontal="justify" vertical="center"/>
    </xf>
    <xf numFmtId="164" fontId="6" fillId="0" borderId="5" xfId="20" applyFont="1" applyBorder="1" applyAlignment="1">
      <alignment horizontal="right" wrapText="1"/>
      <protection/>
    </xf>
    <xf numFmtId="166" fontId="6" fillId="0" borderId="5" xfId="20" applyNumberFormat="1" applyFont="1" applyBorder="1">
      <alignment/>
      <protection/>
    </xf>
    <xf numFmtId="164" fontId="2" fillId="2" borderId="6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vertical="center" wrapText="1"/>
    </xf>
    <xf numFmtId="164" fontId="3" fillId="0" borderId="7" xfId="0" applyFont="1" applyBorder="1" applyAlignment="1">
      <alignment horizontal="justify" vertical="center" wrapText="1"/>
    </xf>
    <xf numFmtId="165" fontId="3" fillId="0" borderId="1" xfId="20" applyNumberFormat="1" applyFont="1" applyBorder="1" applyAlignment="1">
      <alignment horizontal="center" vertical="center" wrapText="1"/>
      <protection/>
    </xf>
    <xf numFmtId="164" fontId="8" fillId="0" borderId="8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vertical="center" wrapText="1"/>
    </xf>
    <xf numFmtId="164" fontId="3" fillId="0" borderId="8" xfId="0" applyFont="1" applyFill="1" applyBorder="1" applyAlignment="1">
      <alignment horizontal="justify" vertical="center" wrapText="1"/>
    </xf>
    <xf numFmtId="167" fontId="8" fillId="0" borderId="8" xfId="0" applyNumberFormat="1" applyFont="1" applyFill="1" applyBorder="1" applyAlignment="1">
      <alignment horizontal="right" vertical="center" wrapText="1"/>
    </xf>
    <xf numFmtId="164" fontId="0" fillId="0" borderId="8" xfId="0" applyFont="1" applyFill="1" applyBorder="1" applyAlignment="1">
      <alignment horizontal="justify" vertical="center"/>
    </xf>
    <xf numFmtId="165" fontId="8" fillId="0" borderId="8" xfId="0" applyNumberFormat="1" applyFont="1" applyFill="1" applyBorder="1" applyAlignment="1">
      <alignment horizontal="center" vertical="center" wrapText="1"/>
    </xf>
    <xf numFmtId="164" fontId="9" fillId="0" borderId="8" xfId="20" applyFont="1" applyBorder="1" applyAlignment="1">
      <alignment horizontal="right" wrapText="1"/>
      <protection/>
    </xf>
    <xf numFmtId="164" fontId="0" fillId="0" borderId="8" xfId="0" applyBorder="1" applyAlignment="1">
      <alignment/>
    </xf>
    <xf numFmtId="166" fontId="9" fillId="0" borderId="8" xfId="20" applyNumberFormat="1" applyFont="1" applyBorder="1">
      <alignment/>
      <protection/>
    </xf>
    <xf numFmtId="164" fontId="2" fillId="2" borderId="9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8" fillId="0" borderId="1" xfId="0" applyFont="1" applyFill="1" applyBorder="1" applyAlignment="1">
      <alignment vertical="center" wrapText="1"/>
    </xf>
    <xf numFmtId="164" fontId="5" fillId="0" borderId="5" xfId="0" applyFont="1" applyBorder="1" applyAlignment="1">
      <alignment horizontal="center" wrapText="1"/>
    </xf>
    <xf numFmtId="166" fontId="5" fillId="0" borderId="5" xfId="0" applyNumberFormat="1" applyFont="1" applyBorder="1" applyAlignment="1">
      <alignment horizontal="right" vertical="center"/>
    </xf>
    <xf numFmtId="164" fontId="7" fillId="0" borderId="1" xfId="0" applyFont="1" applyBorder="1" applyAlignment="1">
      <alignment vertical="center" wrapText="1"/>
    </xf>
    <xf numFmtId="168" fontId="7" fillId="0" borderId="1" xfId="0" applyNumberFormat="1" applyFont="1" applyBorder="1" applyAlignment="1">
      <alignment horizontal="right" vertical="center" wrapText="1"/>
    </xf>
    <xf numFmtId="169" fontId="8" fillId="0" borderId="8" xfId="0" applyNumberFormat="1" applyFont="1" applyBorder="1" applyAlignment="1">
      <alignment horizontal="center" wrapText="1"/>
    </xf>
    <xf numFmtId="164" fontId="8" fillId="0" borderId="8" xfId="0" applyFont="1" applyBorder="1" applyAlignment="1">
      <alignment horizontal="center" wrapText="1"/>
    </xf>
    <xf numFmtId="165" fontId="10" fillId="0" borderId="8" xfId="20" applyNumberFormat="1" applyFont="1" applyBorder="1" applyAlignment="1">
      <alignment horizontal="center" wrapText="1"/>
      <protection/>
    </xf>
    <xf numFmtId="167" fontId="8" fillId="0" borderId="8" xfId="0" applyNumberFormat="1" applyFont="1" applyBorder="1" applyAlignment="1">
      <alignment horizontal="right" wrapText="1"/>
    </xf>
    <xf numFmtId="165" fontId="5" fillId="0" borderId="8" xfId="0" applyNumberFormat="1" applyFont="1" applyBorder="1" applyAlignment="1">
      <alignment horizontal="center" vertical="center"/>
    </xf>
    <xf numFmtId="164" fontId="5" fillId="0" borderId="8" xfId="0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right" vertical="center"/>
    </xf>
    <xf numFmtId="164" fontId="10" fillId="0" borderId="8" xfId="0" applyFont="1" applyBorder="1" applyAlignment="1">
      <alignment horizontal="right" wrapText="1"/>
    </xf>
    <xf numFmtId="169" fontId="10" fillId="0" borderId="8" xfId="0" applyNumberFormat="1" applyFont="1" applyBorder="1" applyAlignment="1">
      <alignment horizontal="center" wrapText="1"/>
    </xf>
    <xf numFmtId="164" fontId="10" fillId="0" borderId="8" xfId="0" applyFont="1" applyBorder="1" applyAlignment="1">
      <alignment wrapText="1"/>
    </xf>
    <xf numFmtId="167" fontId="10" fillId="0" borderId="8" xfId="0" applyNumberFormat="1" applyFont="1" applyBorder="1" applyAlignment="1">
      <alignment horizontal="right" wrapText="1"/>
    </xf>
    <xf numFmtId="169" fontId="10" fillId="0" borderId="8" xfId="0" applyNumberFormat="1" applyFont="1" applyBorder="1" applyAlignment="1">
      <alignment horizontal="right" wrapText="1"/>
    </xf>
    <xf numFmtId="165" fontId="9" fillId="0" borderId="8" xfId="0" applyNumberFormat="1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right" vertical="center" wrapText="1"/>
    </xf>
    <xf numFmtId="164" fontId="10" fillId="0" borderId="8" xfId="0" applyFont="1" applyBorder="1" applyAlignment="1">
      <alignment vertical="top"/>
    </xf>
    <xf numFmtId="164" fontId="10" fillId="0" borderId="8" xfId="0" applyFont="1" applyBorder="1" applyAlignment="1">
      <alignment horizontal="right" vertical="top"/>
    </xf>
    <xf numFmtId="164" fontId="10" fillId="0" borderId="8" xfId="0" applyFont="1" applyBorder="1" applyAlignment="1">
      <alignment vertical="top" wrapText="1"/>
    </xf>
    <xf numFmtId="164" fontId="10" fillId="0" borderId="8" xfId="0" applyFont="1" applyBorder="1" applyAlignment="1">
      <alignment horizontal="right" vertical="top" wrapText="1"/>
    </xf>
    <xf numFmtId="165" fontId="8" fillId="0" borderId="10" xfId="0" applyNumberFormat="1" applyFont="1" applyBorder="1" applyAlignment="1">
      <alignment horizontal="left" vertical="top"/>
    </xf>
    <xf numFmtId="164" fontId="10" fillId="0" borderId="8" xfId="0" applyFont="1" applyBorder="1" applyAlignment="1">
      <alignment horizontal="left" vertical="top"/>
    </xf>
    <xf numFmtId="170" fontId="10" fillId="0" borderId="10" xfId="19" applyFont="1" applyFill="1" applyBorder="1" applyAlignment="1" applyProtection="1">
      <alignment horizontal="left" vertical="top" wrapText="1"/>
      <protection/>
    </xf>
    <xf numFmtId="164" fontId="10" fillId="0" borderId="8" xfId="0" applyFont="1" applyBorder="1" applyAlignment="1">
      <alignment horizontal="center" vertical="top" wrapText="1"/>
    </xf>
    <xf numFmtId="171" fontId="10" fillId="0" borderId="10" xfId="19" applyNumberFormat="1" applyFont="1" applyFill="1" applyBorder="1" applyAlignment="1" applyProtection="1">
      <alignment horizontal="right" vertical="top"/>
      <protection/>
    </xf>
    <xf numFmtId="164" fontId="8" fillId="0" borderId="10" xfId="0" applyFont="1" applyBorder="1" applyAlignment="1">
      <alignment horizontal="left" vertical="top"/>
    </xf>
    <xf numFmtId="171" fontId="10" fillId="0" borderId="10" xfId="0" applyNumberFormat="1" applyFont="1" applyBorder="1" applyAlignment="1">
      <alignment horizontal="right" vertical="top"/>
    </xf>
    <xf numFmtId="164" fontId="8" fillId="0" borderId="8" xfId="0" applyFont="1" applyBorder="1" applyAlignment="1">
      <alignment horizontal="center" vertical="top"/>
    </xf>
    <xf numFmtId="164" fontId="11" fillId="0" borderId="8" xfId="0" applyFont="1" applyBorder="1" applyAlignment="1">
      <alignment horizontal="right" vertical="top"/>
    </xf>
    <xf numFmtId="171" fontId="9" fillId="0" borderId="10" xfId="0" applyNumberFormat="1" applyFont="1" applyBorder="1" applyAlignment="1">
      <alignment horizontal="right" vertical="top"/>
    </xf>
    <xf numFmtId="164" fontId="12" fillId="0" borderId="8" xfId="0" applyFont="1" applyBorder="1" applyAlignment="1">
      <alignment horizontal="left" vertical="top" wrapText="1"/>
    </xf>
    <xf numFmtId="164" fontId="12" fillId="0" borderId="8" xfId="0" applyFont="1" applyBorder="1" applyAlignment="1">
      <alignment vertical="top" wrapText="1"/>
    </xf>
    <xf numFmtId="164" fontId="12" fillId="0" borderId="8" xfId="0" applyFont="1" applyBorder="1" applyAlignment="1">
      <alignment horizontal="center" vertical="top" wrapText="1"/>
    </xf>
    <xf numFmtId="169" fontId="12" fillId="0" borderId="8" xfId="0" applyNumberFormat="1" applyFont="1" applyBorder="1" applyAlignment="1">
      <alignment horizontal="left" vertical="top" wrapText="1"/>
    </xf>
    <xf numFmtId="164" fontId="12" fillId="0" borderId="8" xfId="0" applyFont="1" applyBorder="1" applyAlignment="1">
      <alignment vertical="top"/>
    </xf>
    <xf numFmtId="164" fontId="12" fillId="0" borderId="8" xfId="0" applyFont="1" applyBorder="1" applyAlignment="1">
      <alignment horizontal="right" vertical="top"/>
    </xf>
    <xf numFmtId="169" fontId="12" fillId="0" borderId="8" xfId="0" applyNumberFormat="1" applyFont="1" applyBorder="1" applyAlignment="1">
      <alignment horizontal="right" vertical="top"/>
    </xf>
    <xf numFmtId="164" fontId="13" fillId="0" borderId="0" xfId="0" applyFont="1" applyAlignment="1">
      <alignment/>
    </xf>
    <xf numFmtId="164" fontId="14" fillId="0" borderId="8" xfId="0" applyFont="1" applyBorder="1" applyAlignment="1">
      <alignment horizontal="right" vertical="top"/>
    </xf>
    <xf numFmtId="171" fontId="15" fillId="0" borderId="10" xfId="0" applyNumberFormat="1" applyFont="1" applyBorder="1" applyAlignment="1">
      <alignment horizontal="right" vertical="top"/>
    </xf>
    <xf numFmtId="164" fontId="12" fillId="0" borderId="8" xfId="0" applyFont="1" applyBorder="1" applyAlignment="1">
      <alignment horizontal="left" vertical="top"/>
    </xf>
    <xf numFmtId="169" fontId="12" fillId="0" borderId="8" xfId="0" applyNumberFormat="1" applyFont="1" applyBorder="1" applyAlignment="1">
      <alignment horizontal="left" vertical="top"/>
    </xf>
    <xf numFmtId="169" fontId="10" fillId="0" borderId="8" xfId="0" applyNumberFormat="1" applyFont="1" applyBorder="1" applyAlignment="1">
      <alignment horizontal="left" vertical="top" wrapText="1"/>
    </xf>
    <xf numFmtId="169" fontId="10" fillId="0" borderId="8" xfId="0" applyNumberFormat="1" applyFont="1" applyBorder="1" applyAlignment="1">
      <alignment horizontal="right" vertical="top" wrapText="1"/>
    </xf>
    <xf numFmtId="164" fontId="10" fillId="0" borderId="8" xfId="0" applyNumberFormat="1" applyFont="1" applyBorder="1" applyAlignment="1">
      <alignment horizontal="right" vertical="top" wrapText="1"/>
    </xf>
    <xf numFmtId="164" fontId="10" fillId="0" borderId="8" xfId="0" applyFont="1" applyBorder="1" applyAlignment="1">
      <alignment horizontal="left" vertical="top" wrapText="1"/>
    </xf>
    <xf numFmtId="164" fontId="8" fillId="0" borderId="0" xfId="0" applyFont="1" applyAlignment="1">
      <alignment/>
    </xf>
    <xf numFmtId="164" fontId="12" fillId="0" borderId="8" xfId="0" applyFont="1" applyBorder="1" applyAlignment="1">
      <alignment horizontal="right" vertical="top" wrapText="1"/>
    </xf>
    <xf numFmtId="164" fontId="12" fillId="0" borderId="8" xfId="0" applyFont="1" applyBorder="1" applyAlignment="1">
      <alignment vertical="top" wrapText="1"/>
    </xf>
    <xf numFmtId="169" fontId="12" fillId="0" borderId="8" xfId="0" applyNumberFormat="1" applyFont="1" applyBorder="1" applyAlignment="1">
      <alignment horizontal="right" vertical="top" wrapText="1"/>
    </xf>
    <xf numFmtId="164" fontId="12" fillId="0" borderId="8" xfId="0" applyFont="1" applyBorder="1" applyAlignment="1">
      <alignment horizontal="center" vertical="top" wrapText="1"/>
    </xf>
    <xf numFmtId="172" fontId="12" fillId="0" borderId="8" xfId="0" applyNumberFormat="1" applyFont="1" applyBorder="1" applyAlignment="1">
      <alignment horizontal="right" vertical="top" wrapText="1"/>
    </xf>
    <xf numFmtId="172" fontId="10" fillId="0" borderId="8" xfId="0" applyNumberFormat="1" applyFont="1" applyBorder="1" applyAlignment="1">
      <alignment horizontal="right" vertical="top"/>
    </xf>
    <xf numFmtId="164" fontId="12" fillId="0" borderId="8" xfId="0" applyFont="1" applyBorder="1" applyAlignment="1">
      <alignment vertical="center" wrapText="1"/>
    </xf>
    <xf numFmtId="169" fontId="12" fillId="0" borderId="8" xfId="0" applyNumberFormat="1" applyFont="1" applyBorder="1" applyAlignment="1">
      <alignment vertical="center" wrapText="1"/>
    </xf>
    <xf numFmtId="164" fontId="13" fillId="0" borderId="8" xfId="0" applyFont="1" applyBorder="1" applyAlignment="1">
      <alignment vertical="center"/>
    </xf>
    <xf numFmtId="172" fontId="12" fillId="0" borderId="8" xfId="0" applyNumberFormat="1" applyFont="1" applyBorder="1" applyAlignment="1">
      <alignment vertical="center" wrapText="1"/>
    </xf>
    <xf numFmtId="164" fontId="13" fillId="0" borderId="8" xfId="0" applyFont="1" applyBorder="1" applyAlignment="1">
      <alignment vertical="center" wrapText="1"/>
    </xf>
    <xf numFmtId="164" fontId="13" fillId="0" borderId="8" xfId="0" applyFont="1" applyBorder="1" applyAlignment="1">
      <alignment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wrapText="1"/>
    </xf>
    <xf numFmtId="164" fontId="2" fillId="0" borderId="11" xfId="0" applyFont="1" applyBorder="1" applyAlignment="1">
      <alignment horizontal="center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5" fontId="10" fillId="0" borderId="1" xfId="20" applyNumberFormat="1" applyFont="1" applyFill="1" applyBorder="1" applyAlignment="1">
      <alignment horizontal="center" vertical="center" wrapText="1"/>
      <protection/>
    </xf>
    <xf numFmtId="173" fontId="8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20" applyNumberFormat="1" applyFont="1" applyBorder="1" applyAlignment="1">
      <alignment horizontal="center" vertical="center" wrapText="1"/>
      <protection/>
    </xf>
    <xf numFmtId="164" fontId="10" fillId="0" borderId="0" xfId="0" applyFont="1" applyAlignment="1">
      <alignment/>
    </xf>
    <xf numFmtId="173" fontId="10" fillId="0" borderId="1" xfId="0" applyNumberFormat="1" applyFont="1" applyBorder="1" applyAlignment="1">
      <alignment/>
    </xf>
    <xf numFmtId="164" fontId="1" fillId="0" borderId="0" xfId="0" applyFont="1" applyAlignment="1">
      <alignment/>
    </xf>
    <xf numFmtId="169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Font="1" applyFill="1" applyBorder="1" applyAlignment="1">
      <alignment horizontal="center" vertical="center" wrapText="1"/>
    </xf>
    <xf numFmtId="165" fontId="10" fillId="4" borderId="1" xfId="20" applyNumberFormat="1" applyFont="1" applyFill="1" applyBorder="1" applyAlignment="1">
      <alignment horizontal="center" vertical="center" wrapText="1"/>
      <protection/>
    </xf>
    <xf numFmtId="173" fontId="8" fillId="4" borderId="1" xfId="17" applyNumberFormat="1" applyFont="1" applyFill="1" applyBorder="1" applyAlignment="1" applyProtection="1">
      <alignment horizontal="center" vertical="center" wrapText="1"/>
      <protection/>
    </xf>
    <xf numFmtId="169" fontId="10" fillId="0" borderId="8" xfId="0" applyNumberFormat="1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 wrapText="1"/>
    </xf>
    <xf numFmtId="165" fontId="10" fillId="4" borderId="8" xfId="20" applyNumberFormat="1" applyFont="1" applyFill="1" applyBorder="1" applyAlignment="1">
      <alignment horizontal="center" vertical="center" wrapText="1"/>
      <protection/>
    </xf>
    <xf numFmtId="173" fontId="10" fillId="0" borderId="1" xfId="0" applyNumberFormat="1" applyFont="1" applyBorder="1" applyAlignment="1">
      <alignment vertical="center"/>
    </xf>
    <xf numFmtId="164" fontId="2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Porcentaje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C4" sqref="C4"/>
    </sheetView>
  </sheetViews>
  <sheetFormatPr defaultColWidth="8.00390625" defaultRowHeight="15"/>
  <cols>
    <col min="1" max="1" width="12.7109375" style="1" customWidth="1"/>
    <col min="2" max="2" width="43.28125" style="0" customWidth="1"/>
    <col min="3" max="3" width="42.28125" style="0" customWidth="1"/>
    <col min="4" max="4" width="22.28125" style="0" customWidth="1"/>
    <col min="5" max="16384" width="9.00390625" style="0" customWidth="1"/>
  </cols>
  <sheetData>
    <row r="1" spans="1:4" ht="29.25" customHeight="1">
      <c r="A1" s="2" t="s">
        <v>0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s="8" customFormat="1" ht="30">
      <c r="A3" s="5">
        <v>42381</v>
      </c>
      <c r="B3" s="6" t="s">
        <v>5</v>
      </c>
      <c r="C3" s="6" t="s">
        <v>6</v>
      </c>
      <c r="D3" s="7">
        <v>21.5</v>
      </c>
    </row>
    <row r="4" spans="1:4" s="8" customFormat="1" ht="15" customHeight="1">
      <c r="A4" s="5">
        <v>42389</v>
      </c>
      <c r="B4" s="6" t="s">
        <v>7</v>
      </c>
      <c r="C4" s="6" t="s">
        <v>6</v>
      </c>
      <c r="D4" s="7">
        <v>50.05</v>
      </c>
    </row>
    <row r="5" spans="1:4" s="9" customFormat="1" ht="15">
      <c r="A5" s="5"/>
      <c r="B5" s="6"/>
      <c r="C5" s="6" t="s">
        <v>8</v>
      </c>
      <c r="D5" s="7">
        <v>279.4</v>
      </c>
    </row>
    <row r="6" spans="1:4" s="8" customFormat="1" ht="30">
      <c r="A6" s="5">
        <v>42403</v>
      </c>
      <c r="B6" s="6" t="s">
        <v>9</v>
      </c>
      <c r="C6" s="6" t="s">
        <v>6</v>
      </c>
      <c r="D6" s="7">
        <v>19.3</v>
      </c>
    </row>
    <row r="7" spans="1:4" s="9" customFormat="1" ht="30">
      <c r="A7" s="5">
        <v>42408</v>
      </c>
      <c r="B7" s="6" t="s">
        <v>10</v>
      </c>
      <c r="C7" s="6" t="s">
        <v>6</v>
      </c>
      <c r="D7" s="7">
        <v>17.1</v>
      </c>
    </row>
    <row r="8" spans="1:4" s="9" customFormat="1" ht="30">
      <c r="A8" s="5">
        <v>42415</v>
      </c>
      <c r="B8" s="6" t="s">
        <v>11</v>
      </c>
      <c r="C8" s="6" t="s">
        <v>12</v>
      </c>
      <c r="D8" s="7">
        <v>127.72</v>
      </c>
    </row>
    <row r="9" spans="1:4" s="9" customFormat="1" ht="15">
      <c r="A9" s="5">
        <v>42418</v>
      </c>
      <c r="B9" s="6" t="s">
        <v>13</v>
      </c>
      <c r="C9" s="6" t="s">
        <v>14</v>
      </c>
      <c r="D9" s="7">
        <v>28</v>
      </c>
    </row>
    <row r="10" spans="1:4" s="9" customFormat="1" ht="30">
      <c r="A10" s="5">
        <v>42426</v>
      </c>
      <c r="B10" s="6" t="s">
        <v>15</v>
      </c>
      <c r="C10" s="6" t="s">
        <v>6</v>
      </c>
      <c r="D10" s="7">
        <v>25</v>
      </c>
    </row>
    <row r="11" spans="1:4" s="9" customFormat="1" ht="30">
      <c r="A11" s="5">
        <v>42436</v>
      </c>
      <c r="B11" s="6" t="s">
        <v>16</v>
      </c>
      <c r="C11" s="6" t="s">
        <v>6</v>
      </c>
      <c r="D11" s="7">
        <v>24.4</v>
      </c>
    </row>
    <row r="12" spans="1:4" s="8" customFormat="1" ht="30">
      <c r="A12" s="5">
        <v>42479</v>
      </c>
      <c r="B12" s="6" t="s">
        <v>17</v>
      </c>
      <c r="C12" s="6" t="s">
        <v>6</v>
      </c>
      <c r="D12" s="7">
        <v>10</v>
      </c>
    </row>
    <row r="13" spans="1:4" s="9" customFormat="1" ht="30">
      <c r="A13" s="5">
        <v>42529</v>
      </c>
      <c r="B13" s="6" t="s">
        <v>18</v>
      </c>
      <c r="C13" s="6" t="s">
        <v>6</v>
      </c>
      <c r="D13" s="7">
        <v>10</v>
      </c>
    </row>
    <row r="14" spans="1:4" s="9" customFormat="1" ht="30" customHeight="1">
      <c r="A14" s="5">
        <v>42536</v>
      </c>
      <c r="B14" s="6" t="s">
        <v>19</v>
      </c>
      <c r="C14" s="6" t="s">
        <v>20</v>
      </c>
      <c r="D14" s="7">
        <v>215.4</v>
      </c>
    </row>
    <row r="15" spans="1:4" s="9" customFormat="1" ht="15">
      <c r="A15" s="5"/>
      <c r="B15" s="6"/>
      <c r="C15" s="10" t="s">
        <v>21</v>
      </c>
      <c r="D15" s="11">
        <v>19.65</v>
      </c>
    </row>
    <row r="16" spans="1:4" s="9" customFormat="1" ht="31.5" customHeight="1">
      <c r="A16" s="5"/>
      <c r="B16" s="6"/>
      <c r="C16" s="10" t="s">
        <v>22</v>
      </c>
      <c r="D16" s="11">
        <v>218</v>
      </c>
    </row>
    <row r="17" spans="1:4" s="9" customFormat="1" ht="45">
      <c r="A17" s="5">
        <v>42578</v>
      </c>
      <c r="B17" s="10" t="s">
        <v>23</v>
      </c>
      <c r="C17" s="10" t="s">
        <v>24</v>
      </c>
      <c r="D17" s="11">
        <v>117.6</v>
      </c>
    </row>
    <row r="18" spans="1:4" s="15" customFormat="1" ht="15" customHeight="1">
      <c r="A18" s="12"/>
      <c r="B18" s="13" t="s">
        <v>25</v>
      </c>
      <c r="C18" s="13"/>
      <c r="D18" s="14">
        <f>SUM(D3:D17)</f>
        <v>1183.12</v>
      </c>
    </row>
  </sheetData>
  <sheetProtection selectLockedCells="1" selectUnlockedCells="1"/>
  <mergeCells count="6">
    <mergeCell ref="A1:D1"/>
    <mergeCell ref="A4:A5"/>
    <mergeCell ref="B4:B5"/>
    <mergeCell ref="A14:A16"/>
    <mergeCell ref="B14:B16"/>
    <mergeCell ref="B18:C18"/>
  </mergeCells>
  <printOptions horizontalCentered="1"/>
  <pageMargins left="0.7083333333333334" right="0.7083333333333334" top="1.575" bottom="0.747916666666666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15" sqref="C15"/>
    </sheetView>
  </sheetViews>
  <sheetFormatPr defaultColWidth="10.28125" defaultRowHeight="15"/>
  <cols>
    <col min="1" max="1" width="16.7109375" style="0" customWidth="1"/>
    <col min="2" max="2" width="40.57421875" style="0" customWidth="1"/>
    <col min="3" max="3" width="45.421875" style="0" customWidth="1"/>
    <col min="4" max="4" width="24.00390625" style="0" customWidth="1"/>
    <col min="5" max="16384" width="10.8515625" style="0" customWidth="1"/>
  </cols>
  <sheetData>
    <row r="1" spans="1:4" ht="29.25" customHeight="1">
      <c r="A1" s="2" t="s">
        <v>57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49.5" customHeight="1">
      <c r="A3" s="50" t="s">
        <v>58</v>
      </c>
      <c r="B3" s="51" t="s">
        <v>59</v>
      </c>
      <c r="C3" s="52" t="s">
        <v>45</v>
      </c>
      <c r="D3" s="53">
        <v>138</v>
      </c>
    </row>
    <row r="4" spans="1:4" ht="47.25" customHeight="1">
      <c r="A4" s="50" t="s">
        <v>60</v>
      </c>
      <c r="B4" s="51" t="s">
        <v>61</v>
      </c>
      <c r="C4" s="54" t="s">
        <v>45</v>
      </c>
      <c r="D4" s="53">
        <v>434.35</v>
      </c>
    </row>
    <row r="5" spans="1:4" ht="44.25" customHeight="1">
      <c r="A5" s="50" t="s">
        <v>60</v>
      </c>
      <c r="B5" s="51" t="s">
        <v>62</v>
      </c>
      <c r="C5" s="52" t="s">
        <v>63</v>
      </c>
      <c r="D5" s="53">
        <v>498.79</v>
      </c>
    </row>
    <row r="6" spans="1:4" ht="48" customHeight="1">
      <c r="A6" s="50" t="s">
        <v>64</v>
      </c>
      <c r="B6" s="51" t="s">
        <v>65</v>
      </c>
      <c r="C6" s="54" t="s">
        <v>45</v>
      </c>
      <c r="D6" s="53">
        <v>165</v>
      </c>
    </row>
    <row r="7" spans="1:4" ht="48" customHeight="1">
      <c r="A7" s="55">
        <v>42901</v>
      </c>
      <c r="B7" s="51" t="s">
        <v>66</v>
      </c>
      <c r="C7" s="54" t="s">
        <v>42</v>
      </c>
      <c r="D7" s="53">
        <v>26.73</v>
      </c>
    </row>
    <row r="8" spans="1:4" ht="48" customHeight="1">
      <c r="A8" s="50" t="s">
        <v>67</v>
      </c>
      <c r="B8" s="51" t="s">
        <v>68</v>
      </c>
      <c r="C8" s="54" t="s">
        <v>63</v>
      </c>
      <c r="D8" s="53">
        <v>30.65</v>
      </c>
    </row>
    <row r="9" spans="1:4" ht="48" customHeight="1">
      <c r="A9" s="55" t="s">
        <v>69</v>
      </c>
      <c r="B9" s="51" t="s">
        <v>70</v>
      </c>
      <c r="C9" s="54" t="s">
        <v>45</v>
      </c>
      <c r="D9" s="53">
        <v>109</v>
      </c>
    </row>
    <row r="10" spans="1:4" ht="28.5">
      <c r="A10" s="50" t="s">
        <v>71</v>
      </c>
      <c r="B10" s="51" t="s">
        <v>72</v>
      </c>
      <c r="C10" s="54" t="s">
        <v>42</v>
      </c>
      <c r="D10" s="53">
        <v>18.3</v>
      </c>
    </row>
    <row r="11" spans="1:4" ht="28.5">
      <c r="A11" s="50" t="s">
        <v>73</v>
      </c>
      <c r="B11" s="51" t="s">
        <v>74</v>
      </c>
      <c r="C11" s="54" t="s">
        <v>63</v>
      </c>
      <c r="D11" s="53">
        <v>9.5</v>
      </c>
    </row>
    <row r="12" spans="2:4" ht="15">
      <c r="B12" s="56" t="s">
        <v>25</v>
      </c>
      <c r="C12" s="57"/>
      <c r="D12" s="58">
        <f>SUM(D3:D11)</f>
        <v>1430.32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2" sqref="A2"/>
    </sheetView>
  </sheetViews>
  <sheetFormatPr defaultColWidth="10.28125" defaultRowHeight="15"/>
  <cols>
    <col min="1" max="1" width="12.421875" style="0" customWidth="1"/>
    <col min="2" max="2" width="13.28125" style="0" customWidth="1"/>
    <col min="3" max="3" width="55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75</v>
      </c>
      <c r="B1" s="59"/>
      <c r="C1" s="59"/>
      <c r="D1" s="59"/>
      <c r="E1" s="59"/>
    </row>
    <row r="2" spans="1:5" ht="29.2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53.25" customHeight="1">
      <c r="A3" s="46">
        <v>42940</v>
      </c>
      <c r="B3" s="47">
        <v>42944</v>
      </c>
      <c r="C3" s="61" t="s">
        <v>76</v>
      </c>
      <c r="D3" s="49" t="s">
        <v>42</v>
      </c>
      <c r="E3" s="7">
        <v>25</v>
      </c>
    </row>
    <row r="4" spans="1:5" ht="15" customHeight="1">
      <c r="A4" s="12"/>
      <c r="B4" s="12"/>
      <c r="C4" s="62" t="s">
        <v>25</v>
      </c>
      <c r="D4" s="62"/>
      <c r="E4" s="63">
        <f>SUM(E3:E3)</f>
        <v>25</v>
      </c>
    </row>
    <row r="6" ht="15.75"/>
    <row r="7" ht="15.75"/>
    <row r="15" ht="15.75"/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2" sqref="A2"/>
    </sheetView>
  </sheetViews>
  <sheetFormatPr defaultColWidth="10.28125" defaultRowHeight="15"/>
  <cols>
    <col min="1" max="1" width="10.8515625" style="0" customWidth="1"/>
    <col min="2" max="2" width="28.28125" style="0" customWidth="1"/>
    <col min="3" max="3" width="45.421875" style="0" customWidth="1"/>
    <col min="4" max="4" width="24.00390625" style="0" customWidth="1"/>
    <col min="5" max="16384" width="10.8515625" style="0" customWidth="1"/>
  </cols>
  <sheetData>
    <row r="1" spans="1:4" ht="29.25" customHeight="1">
      <c r="A1" s="2" t="s">
        <v>77</v>
      </c>
      <c r="B1" s="2"/>
      <c r="C1" s="2"/>
      <c r="D1" s="2"/>
    </row>
    <row r="2" spans="1:4" ht="15.75">
      <c r="A2" s="26"/>
      <c r="B2" s="27"/>
      <c r="C2" s="28"/>
      <c r="D2" s="29"/>
    </row>
    <row r="3" spans="1:4" ht="15" customHeight="1">
      <c r="A3" s="30" t="s">
        <v>34</v>
      </c>
      <c r="B3" s="30"/>
      <c r="C3" s="30"/>
      <c r="D3" s="30"/>
    </row>
    <row r="12" ht="15.75"/>
  </sheetData>
  <sheetProtection selectLockedCells="1" selectUnlockedCells="1"/>
  <mergeCells count="2">
    <mergeCell ref="A1:D1"/>
    <mergeCell ref="A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12" sqref="D12"/>
    </sheetView>
  </sheetViews>
  <sheetFormatPr defaultColWidth="10.28125" defaultRowHeight="15"/>
  <cols>
    <col min="1" max="1" width="12.421875" style="0" customWidth="1"/>
    <col min="2" max="2" width="13.28125" style="0" customWidth="1"/>
    <col min="3" max="3" width="55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78</v>
      </c>
      <c r="B1" s="59"/>
      <c r="C1" s="59"/>
      <c r="D1" s="59"/>
      <c r="E1" s="59"/>
    </row>
    <row r="2" spans="1:5" ht="29.2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53.25" customHeight="1">
      <c r="A3" s="46">
        <v>42984</v>
      </c>
      <c r="B3" s="46">
        <v>42992</v>
      </c>
      <c r="C3" s="64" t="s">
        <v>79</v>
      </c>
      <c r="D3" s="49" t="s">
        <v>42</v>
      </c>
      <c r="E3" s="65">
        <v>22.1</v>
      </c>
    </row>
    <row r="4" spans="1:5" ht="15" customHeight="1">
      <c r="A4" s="12"/>
      <c r="B4" s="12"/>
      <c r="C4" s="62" t="s">
        <v>25</v>
      </c>
      <c r="D4" s="62"/>
      <c r="E4" s="63">
        <f>SUM(E3:E3)</f>
        <v>22.1</v>
      </c>
    </row>
    <row r="5" ht="15.75"/>
    <row r="10" ht="15.75"/>
    <row r="12" ht="15.75"/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12" sqref="B12"/>
    </sheetView>
  </sheetViews>
  <sheetFormatPr defaultColWidth="10.28125" defaultRowHeight="15"/>
  <cols>
    <col min="1" max="1" width="12.421875" style="0" customWidth="1"/>
    <col min="2" max="2" width="13.28125" style="0" customWidth="1"/>
    <col min="3" max="3" width="55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80</v>
      </c>
      <c r="B1" s="59"/>
      <c r="C1" s="59"/>
      <c r="D1" s="59"/>
      <c r="E1" s="59"/>
    </row>
    <row r="2" spans="1:5" ht="29.2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39.75" customHeight="1">
      <c r="A3" s="66">
        <v>43018</v>
      </c>
      <c r="B3" s="66">
        <v>43024</v>
      </c>
      <c r="C3" s="67" t="s">
        <v>81</v>
      </c>
      <c r="D3" s="68" t="s">
        <v>42</v>
      </c>
      <c r="E3" s="69">
        <v>22.4</v>
      </c>
    </row>
    <row r="4" spans="1:5" ht="39.75" customHeight="1">
      <c r="A4" s="67" t="s">
        <v>82</v>
      </c>
      <c r="B4" s="66">
        <v>43045</v>
      </c>
      <c r="C4" s="67" t="s">
        <v>83</v>
      </c>
      <c r="D4" s="68" t="s">
        <v>42</v>
      </c>
      <c r="E4" s="69">
        <v>28.28</v>
      </c>
    </row>
    <row r="5" spans="1:5" ht="39.75" customHeight="1">
      <c r="A5" s="67" t="s">
        <v>82</v>
      </c>
      <c r="B5" s="66">
        <v>43045</v>
      </c>
      <c r="C5" s="67" t="s">
        <v>84</v>
      </c>
      <c r="D5" s="68" t="s">
        <v>63</v>
      </c>
      <c r="E5" s="69">
        <v>32.3</v>
      </c>
    </row>
    <row r="6" spans="1:5" ht="39.75" customHeight="1">
      <c r="A6" s="67" t="s">
        <v>82</v>
      </c>
      <c r="B6" s="66">
        <v>43045</v>
      </c>
      <c r="C6" s="67" t="s">
        <v>85</v>
      </c>
      <c r="D6" s="68" t="s">
        <v>45</v>
      </c>
      <c r="E6" s="69">
        <v>185</v>
      </c>
    </row>
    <row r="7" spans="1:5" ht="38.25" customHeight="1">
      <c r="A7" s="70"/>
      <c r="B7" s="70"/>
      <c r="C7" s="71" t="s">
        <v>25</v>
      </c>
      <c r="D7" s="71"/>
      <c r="E7" s="72">
        <f>SUM(E3:E6)</f>
        <v>267.97999999999996</v>
      </c>
    </row>
    <row r="11" ht="15.75"/>
    <row r="12" ht="15.75"/>
    <row r="18" ht="15.75"/>
  </sheetData>
  <sheetProtection selectLockedCells="1" selectUnlockedCells="1"/>
  <mergeCells count="2">
    <mergeCell ref="A1:E1"/>
    <mergeCell ref="C7: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10.28125" defaultRowHeight="15"/>
  <cols>
    <col min="1" max="1" width="12.421875" style="0" customWidth="1"/>
    <col min="2" max="2" width="13.28125" style="0" customWidth="1"/>
    <col min="3" max="3" width="55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86</v>
      </c>
      <c r="B1" s="59"/>
      <c r="C1" s="59"/>
      <c r="D1" s="59"/>
      <c r="E1" s="59"/>
    </row>
    <row r="2" spans="1:5" ht="29.2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39.75" customHeight="1">
      <c r="A3" s="73" t="s">
        <v>87</v>
      </c>
      <c r="B3" s="74">
        <v>43045</v>
      </c>
      <c r="C3" s="75" t="s">
        <v>88</v>
      </c>
      <c r="D3" s="73" t="s">
        <v>42</v>
      </c>
      <c r="E3" s="76">
        <v>113.06</v>
      </c>
    </row>
    <row r="4" spans="1:5" ht="39.75" customHeight="1">
      <c r="A4" s="73" t="s">
        <v>87</v>
      </c>
      <c r="B4" s="74">
        <v>43045</v>
      </c>
      <c r="C4" s="75" t="s">
        <v>89</v>
      </c>
      <c r="D4" s="73" t="s">
        <v>63</v>
      </c>
      <c r="E4" s="76">
        <v>41.9</v>
      </c>
    </row>
    <row r="5" spans="1:5" ht="39.75" customHeight="1">
      <c r="A5" s="73" t="s">
        <v>90</v>
      </c>
      <c r="B5" s="74">
        <v>43049</v>
      </c>
      <c r="C5" s="75" t="s">
        <v>91</v>
      </c>
      <c r="D5" s="73" t="s">
        <v>45</v>
      </c>
      <c r="E5" s="76">
        <v>142</v>
      </c>
    </row>
    <row r="6" spans="1:5" ht="39.75" customHeight="1">
      <c r="A6" s="73" t="s">
        <v>90</v>
      </c>
      <c r="B6" s="74">
        <v>43049</v>
      </c>
      <c r="C6" s="75" t="s">
        <v>92</v>
      </c>
      <c r="D6" s="73" t="s">
        <v>42</v>
      </c>
      <c r="E6" s="76">
        <v>24</v>
      </c>
    </row>
    <row r="7" spans="1:5" ht="39.75" customHeight="1">
      <c r="A7" s="77">
        <v>43046</v>
      </c>
      <c r="B7" s="74">
        <v>43049</v>
      </c>
      <c r="C7" s="75" t="s">
        <v>93</v>
      </c>
      <c r="D7" s="73" t="s">
        <v>42</v>
      </c>
      <c r="E7" s="76">
        <v>25.1</v>
      </c>
    </row>
    <row r="8" spans="1:5" ht="39.75" customHeight="1">
      <c r="A8" s="73" t="s">
        <v>94</v>
      </c>
      <c r="B8" s="74">
        <v>43069</v>
      </c>
      <c r="C8" s="75" t="s">
        <v>95</v>
      </c>
      <c r="D8" s="73" t="s">
        <v>42</v>
      </c>
      <c r="E8" s="76">
        <v>137</v>
      </c>
    </row>
    <row r="9" spans="1:5" ht="39.75" customHeight="1">
      <c r="A9" s="77">
        <v>43057</v>
      </c>
      <c r="B9" s="74">
        <v>43069</v>
      </c>
      <c r="C9" s="75" t="s">
        <v>96</v>
      </c>
      <c r="D9" s="73" t="s">
        <v>63</v>
      </c>
      <c r="E9" s="76">
        <v>21</v>
      </c>
    </row>
    <row r="10" spans="1:5" ht="38.25" customHeight="1">
      <c r="A10" s="78"/>
      <c r="B10" s="78"/>
      <c r="C10" s="79" t="s">
        <v>25</v>
      </c>
      <c r="D10" s="79"/>
      <c r="E10" s="80">
        <f>SUM(E3:E9)</f>
        <v>504.06</v>
      </c>
    </row>
    <row r="11" ht="15.75"/>
    <row r="14" ht="15.75"/>
    <row r="15" ht="15.75"/>
    <row r="16" ht="15.75"/>
    <row r="21" ht="15.75"/>
  </sheetData>
  <sheetProtection selectLockedCells="1" selectUnlockedCells="1"/>
  <mergeCells count="2">
    <mergeCell ref="A1:E1"/>
    <mergeCell ref="C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2" sqref="A2"/>
    </sheetView>
  </sheetViews>
  <sheetFormatPr defaultColWidth="10.28125" defaultRowHeight="15"/>
  <cols>
    <col min="1" max="1" width="12.421875" style="0" customWidth="1"/>
    <col min="2" max="2" width="13.28125" style="0" customWidth="1"/>
    <col min="3" max="3" width="55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97</v>
      </c>
      <c r="B1" s="59"/>
      <c r="C1" s="59"/>
      <c r="D1" s="59"/>
      <c r="E1" s="59"/>
    </row>
    <row r="2" spans="1:5" ht="29.2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39.75" customHeight="1">
      <c r="A3" s="81" t="s">
        <v>98</v>
      </c>
      <c r="B3" s="82" t="s">
        <v>99</v>
      </c>
      <c r="C3" s="83" t="s">
        <v>100</v>
      </c>
      <c r="D3" s="84" t="s">
        <v>45</v>
      </c>
      <c r="E3" s="82">
        <v>86</v>
      </c>
    </row>
    <row r="4" spans="1:5" ht="39.75" customHeight="1">
      <c r="A4" s="81" t="s">
        <v>98</v>
      </c>
      <c r="B4" s="82" t="s">
        <v>101</v>
      </c>
      <c r="C4" s="83" t="s">
        <v>102</v>
      </c>
      <c r="D4" s="84" t="s">
        <v>42</v>
      </c>
      <c r="E4" s="82">
        <v>53</v>
      </c>
    </row>
    <row r="5" spans="1:5" ht="39.75" customHeight="1">
      <c r="A5" s="81" t="s">
        <v>103</v>
      </c>
      <c r="B5" s="82" t="s">
        <v>99</v>
      </c>
      <c r="C5" s="83" t="s">
        <v>104</v>
      </c>
      <c r="D5" s="84" t="s">
        <v>42</v>
      </c>
      <c r="E5" s="82">
        <v>45.1</v>
      </c>
    </row>
    <row r="6" spans="1:5" ht="39.75" customHeight="1">
      <c r="A6" s="81" t="s">
        <v>105</v>
      </c>
      <c r="B6" s="82" t="s">
        <v>99</v>
      </c>
      <c r="C6" s="83" t="s">
        <v>106</v>
      </c>
      <c r="D6" s="84" t="s">
        <v>45</v>
      </c>
      <c r="E6" s="82">
        <v>126</v>
      </c>
    </row>
    <row r="7" spans="1:5" ht="39.75" customHeight="1">
      <c r="A7" s="81" t="s">
        <v>107</v>
      </c>
      <c r="B7" s="82" t="s">
        <v>108</v>
      </c>
      <c r="C7" s="83" t="s">
        <v>109</v>
      </c>
      <c r="D7" s="84" t="s">
        <v>42</v>
      </c>
      <c r="E7" s="82">
        <v>20.8</v>
      </c>
    </row>
    <row r="8" spans="1:5" ht="39.75" customHeight="1">
      <c r="A8" s="81" t="s">
        <v>107</v>
      </c>
      <c r="B8" s="82" t="s">
        <v>99</v>
      </c>
      <c r="C8" s="83" t="s">
        <v>110</v>
      </c>
      <c r="D8" s="84" t="s">
        <v>45</v>
      </c>
      <c r="E8" s="82">
        <v>79</v>
      </c>
    </row>
    <row r="9" spans="1:5" ht="38.25" customHeight="1">
      <c r="A9" s="78"/>
      <c r="B9" s="78"/>
      <c r="C9" s="79" t="s">
        <v>25</v>
      </c>
      <c r="D9" s="79"/>
      <c r="E9" s="80">
        <f>SUM(E3:E8)</f>
        <v>409.9</v>
      </c>
    </row>
    <row r="10" ht="15.75"/>
    <row r="11" ht="15.75"/>
    <row r="13" ht="15.75"/>
    <row r="14" ht="15.75"/>
    <row r="15" ht="15.75"/>
    <row r="20" ht="15.75"/>
  </sheetData>
  <sheetProtection selectLockedCells="1" selectUnlockedCells="1"/>
  <mergeCells count="2">
    <mergeCell ref="A1:E1"/>
    <mergeCell ref="C9:D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16" sqref="C16"/>
    </sheetView>
  </sheetViews>
  <sheetFormatPr defaultColWidth="10.28125" defaultRowHeight="15"/>
  <cols>
    <col min="1" max="1" width="12.421875" style="0" customWidth="1"/>
    <col min="2" max="2" width="13.28125" style="0" customWidth="1"/>
    <col min="3" max="3" width="55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111</v>
      </c>
      <c r="B1" s="59"/>
      <c r="C1" s="59"/>
      <c r="D1" s="59"/>
      <c r="E1" s="59"/>
    </row>
    <row r="2" spans="1:5" ht="29.2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39.75" customHeight="1">
      <c r="A3" s="85">
        <v>43109</v>
      </c>
      <c r="B3" s="86" t="s">
        <v>112</v>
      </c>
      <c r="C3" s="87" t="s">
        <v>113</v>
      </c>
      <c r="D3" s="88" t="s">
        <v>42</v>
      </c>
      <c r="E3" s="89">
        <v>194.75</v>
      </c>
    </row>
    <row r="4" spans="1:5" ht="39.75" customHeight="1">
      <c r="A4" s="90" t="s">
        <v>114</v>
      </c>
      <c r="B4" s="86" t="s">
        <v>112</v>
      </c>
      <c r="C4" s="87" t="s">
        <v>115</v>
      </c>
      <c r="D4" s="88" t="s">
        <v>42</v>
      </c>
      <c r="E4" s="91">
        <v>12.4</v>
      </c>
    </row>
    <row r="5" spans="1:5" ht="39.75" customHeight="1">
      <c r="A5" s="90" t="s">
        <v>114</v>
      </c>
      <c r="B5" s="86" t="s">
        <v>112</v>
      </c>
      <c r="C5" s="87" t="s">
        <v>116</v>
      </c>
      <c r="D5" s="88" t="s">
        <v>45</v>
      </c>
      <c r="E5" s="89">
        <v>118</v>
      </c>
    </row>
    <row r="6" spans="1:5" ht="39.75" customHeight="1">
      <c r="A6" s="90" t="s">
        <v>117</v>
      </c>
      <c r="B6" s="86" t="s">
        <v>112</v>
      </c>
      <c r="C6" s="87" t="s">
        <v>118</v>
      </c>
      <c r="D6" s="88" t="s">
        <v>45</v>
      </c>
      <c r="E6" s="91">
        <v>346.5</v>
      </c>
    </row>
    <row r="7" spans="1:5" ht="39.75" customHeight="1">
      <c r="A7" s="90" t="s">
        <v>119</v>
      </c>
      <c r="B7" s="86" t="s">
        <v>112</v>
      </c>
      <c r="C7" s="87" t="s">
        <v>120</v>
      </c>
      <c r="D7" s="88" t="s">
        <v>63</v>
      </c>
      <c r="E7" s="91">
        <v>22.35</v>
      </c>
    </row>
    <row r="8" spans="1:5" ht="39.75" customHeight="1">
      <c r="A8" s="90" t="s">
        <v>119</v>
      </c>
      <c r="B8" s="86" t="s">
        <v>112</v>
      </c>
      <c r="C8" s="87" t="s">
        <v>121</v>
      </c>
      <c r="D8" s="88" t="s">
        <v>42</v>
      </c>
      <c r="E8" s="91">
        <v>41.4</v>
      </c>
    </row>
    <row r="9" spans="1:5" ht="38.25" customHeight="1">
      <c r="A9" s="90" t="s">
        <v>122</v>
      </c>
      <c r="B9" s="86" t="s">
        <v>112</v>
      </c>
      <c r="C9" s="87" t="s">
        <v>123</v>
      </c>
      <c r="D9" s="88" t="s">
        <v>45</v>
      </c>
      <c r="E9" s="91">
        <v>195</v>
      </c>
    </row>
    <row r="10" spans="1:5" ht="28.5">
      <c r="A10" s="90" t="s">
        <v>122</v>
      </c>
      <c r="B10" s="86" t="s">
        <v>112</v>
      </c>
      <c r="C10" s="87" t="s">
        <v>124</v>
      </c>
      <c r="D10" s="92" t="s">
        <v>63</v>
      </c>
      <c r="E10" s="91">
        <v>413</v>
      </c>
    </row>
    <row r="11" spans="4:5" ht="15.75">
      <c r="D11" s="93" t="s">
        <v>125</v>
      </c>
      <c r="E11" s="94">
        <f>SUM(E3:E10)</f>
        <v>1343.4</v>
      </c>
    </row>
    <row r="13" ht="15.75"/>
    <row r="14" ht="15.75"/>
    <row r="15" ht="15.75"/>
    <row r="20" ht="15.75"/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0" sqref="E10"/>
    </sheetView>
  </sheetViews>
  <sheetFormatPr defaultColWidth="10.28125" defaultRowHeight="15"/>
  <cols>
    <col min="1" max="1" width="12.421875" style="0" customWidth="1"/>
    <col min="2" max="2" width="13.28125" style="0" customWidth="1"/>
    <col min="3" max="3" width="55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126</v>
      </c>
      <c r="B1" s="59"/>
      <c r="C1" s="59"/>
      <c r="D1" s="59"/>
      <c r="E1" s="59"/>
    </row>
    <row r="2" spans="1:5" ht="29.2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39.75" customHeight="1">
      <c r="A3" s="95" t="s">
        <v>127</v>
      </c>
      <c r="B3" s="95" t="s">
        <v>128</v>
      </c>
      <c r="C3" s="96" t="s">
        <v>129</v>
      </c>
      <c r="D3" s="97" t="s">
        <v>45</v>
      </c>
      <c r="E3" s="96">
        <v>69</v>
      </c>
    </row>
    <row r="4" spans="1:5" ht="39.75" customHeight="1">
      <c r="A4" s="95" t="s">
        <v>127</v>
      </c>
      <c r="B4" s="95" t="s">
        <v>130</v>
      </c>
      <c r="C4" s="96" t="s">
        <v>129</v>
      </c>
      <c r="D4" s="97" t="s">
        <v>63</v>
      </c>
      <c r="E4" s="96">
        <v>12.4</v>
      </c>
    </row>
    <row r="5" spans="1:5" ht="39.75" customHeight="1">
      <c r="A5" s="95" t="s">
        <v>131</v>
      </c>
      <c r="B5" s="95" t="s">
        <v>128</v>
      </c>
      <c r="C5" s="96" t="s">
        <v>132</v>
      </c>
      <c r="D5" s="97" t="s">
        <v>45</v>
      </c>
      <c r="E5" s="96">
        <v>62</v>
      </c>
    </row>
    <row r="6" spans="1:5" ht="39.75" customHeight="1">
      <c r="A6" s="98">
        <v>43146</v>
      </c>
      <c r="B6" s="98">
        <v>43153</v>
      </c>
      <c r="C6" s="96" t="s">
        <v>133</v>
      </c>
      <c r="D6" s="97" t="s">
        <v>42</v>
      </c>
      <c r="E6" s="96">
        <v>125.46</v>
      </c>
    </row>
    <row r="7" spans="1:5" ht="39.75" customHeight="1">
      <c r="A7" s="95" t="s">
        <v>134</v>
      </c>
      <c r="B7" s="95" t="s">
        <v>128</v>
      </c>
      <c r="C7" s="96" t="s">
        <v>135</v>
      </c>
      <c r="D7" s="97" t="s">
        <v>45</v>
      </c>
      <c r="E7" s="96">
        <v>130</v>
      </c>
    </row>
    <row r="8" spans="1:5" ht="39.75" customHeight="1">
      <c r="A8" s="95" t="s">
        <v>136</v>
      </c>
      <c r="B8" s="98">
        <v>43158</v>
      </c>
      <c r="C8" s="96" t="s">
        <v>135</v>
      </c>
      <c r="D8" s="97" t="s">
        <v>63</v>
      </c>
      <c r="E8" s="96">
        <v>5.35</v>
      </c>
    </row>
    <row r="9" spans="1:5" ht="38.25" customHeight="1">
      <c r="A9" s="98">
        <v>43150</v>
      </c>
      <c r="B9" s="98">
        <v>43158</v>
      </c>
      <c r="C9" s="96" t="s">
        <v>137</v>
      </c>
      <c r="D9" s="97" t="s">
        <v>63</v>
      </c>
      <c r="E9" s="96">
        <v>14.2</v>
      </c>
    </row>
    <row r="10" spans="4:5" ht="15.75">
      <c r="D10" s="93" t="s">
        <v>125</v>
      </c>
      <c r="E10" s="94">
        <f>SUM(E3:E9)</f>
        <v>418.41</v>
      </c>
    </row>
    <row r="12" ht="15.75"/>
    <row r="13" ht="15.75"/>
    <row r="14" ht="15.75"/>
    <row r="19" ht="15.75"/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10.28125" defaultRowHeight="15"/>
  <cols>
    <col min="1" max="1" width="17.8515625" style="0" customWidth="1"/>
    <col min="2" max="2" width="15.7109375" style="0" customWidth="1"/>
    <col min="3" max="3" width="52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138</v>
      </c>
      <c r="B1" s="59"/>
      <c r="C1" s="59"/>
      <c r="D1" s="59"/>
      <c r="E1" s="59"/>
    </row>
    <row r="2" spans="1:5" ht="29.2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39.75" customHeight="1">
      <c r="A3" s="99" t="s">
        <v>139</v>
      </c>
      <c r="B3" s="99" t="s">
        <v>140</v>
      </c>
      <c r="C3" s="96" t="s">
        <v>141</v>
      </c>
      <c r="D3" s="97" t="s">
        <v>42</v>
      </c>
      <c r="E3" s="100">
        <v>75.49</v>
      </c>
    </row>
    <row r="4" spans="1:5" ht="39.75" customHeight="1">
      <c r="A4" s="99" t="s">
        <v>139</v>
      </c>
      <c r="B4" s="99" t="s">
        <v>142</v>
      </c>
      <c r="C4" s="96" t="s">
        <v>143</v>
      </c>
      <c r="D4" s="97" t="s">
        <v>63</v>
      </c>
      <c r="E4" s="100">
        <v>36.7</v>
      </c>
    </row>
    <row r="5" spans="1:5" ht="39.75" customHeight="1">
      <c r="A5" s="99" t="s">
        <v>144</v>
      </c>
      <c r="B5" s="99" t="s">
        <v>142</v>
      </c>
      <c r="C5" s="96" t="s">
        <v>145</v>
      </c>
      <c r="D5" s="97" t="s">
        <v>42</v>
      </c>
      <c r="E5" s="100">
        <v>28.22</v>
      </c>
    </row>
    <row r="6" spans="1:5" ht="39.75" customHeight="1">
      <c r="A6" s="99" t="s">
        <v>144</v>
      </c>
      <c r="B6" s="99" t="s">
        <v>142</v>
      </c>
      <c r="C6" s="96" t="s">
        <v>146</v>
      </c>
      <c r="D6" s="97" t="s">
        <v>63</v>
      </c>
      <c r="E6" s="100">
        <v>4.85</v>
      </c>
    </row>
    <row r="7" spans="1:5" ht="39.75" customHeight="1">
      <c r="A7" s="99" t="s">
        <v>147</v>
      </c>
      <c r="B7" s="100" t="s">
        <v>99</v>
      </c>
      <c r="C7" s="96" t="s">
        <v>148</v>
      </c>
      <c r="D7" s="97" t="s">
        <v>45</v>
      </c>
      <c r="E7" s="100">
        <v>130</v>
      </c>
    </row>
    <row r="8" spans="1:5" ht="39.75" customHeight="1">
      <c r="A8" s="99" t="s">
        <v>149</v>
      </c>
      <c r="B8" s="100" t="s">
        <v>99</v>
      </c>
      <c r="C8" s="96" t="s">
        <v>150</v>
      </c>
      <c r="D8" s="97" t="s">
        <v>45</v>
      </c>
      <c r="E8" s="100">
        <v>84</v>
      </c>
    </row>
    <row r="9" spans="1:5" ht="38.25" customHeight="1">
      <c r="A9" s="99" t="s">
        <v>151</v>
      </c>
      <c r="B9" s="100" t="s">
        <v>99</v>
      </c>
      <c r="C9" s="96" t="s">
        <v>152</v>
      </c>
      <c r="D9" s="97" t="s">
        <v>45</v>
      </c>
      <c r="E9" s="100">
        <v>97.7</v>
      </c>
    </row>
    <row r="10" spans="4:5" ht="15.75">
      <c r="D10" s="93" t="s">
        <v>125</v>
      </c>
      <c r="E10" s="94">
        <f>SUM(E3:E9)</f>
        <v>456.96</v>
      </c>
    </row>
    <row r="12" ht="15.75"/>
    <row r="13" ht="15.75"/>
    <row r="14" ht="15.75"/>
    <row r="19" ht="15.75"/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B17" sqref="B17"/>
    </sheetView>
  </sheetViews>
  <sheetFormatPr defaultColWidth="10.28125" defaultRowHeight="15"/>
  <cols>
    <col min="1" max="1" width="10.8515625" style="0" customWidth="1"/>
    <col min="2" max="2" width="28.28125" style="0" customWidth="1"/>
    <col min="3" max="3" width="45.421875" style="0" customWidth="1"/>
    <col min="4" max="4" width="24.00390625" style="0" customWidth="1"/>
    <col min="5" max="16384" width="10.8515625" style="0" customWidth="1"/>
  </cols>
  <sheetData>
    <row r="1" spans="1:4" ht="29.25" customHeight="1">
      <c r="A1" s="2" t="s">
        <v>26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26.25">
      <c r="A3" s="16">
        <v>42555</v>
      </c>
      <c r="B3" s="17" t="s">
        <v>27</v>
      </c>
      <c r="C3" s="6" t="s">
        <v>6</v>
      </c>
      <c r="D3" s="18">
        <v>29.07</v>
      </c>
    </row>
    <row r="4" spans="1:4" ht="15">
      <c r="A4" s="19"/>
      <c r="B4" s="20" t="s">
        <v>25</v>
      </c>
      <c r="D4" s="21">
        <v>29.07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10.28125" defaultRowHeight="15"/>
  <cols>
    <col min="1" max="1" width="17.8515625" style="0" customWidth="1"/>
    <col min="2" max="2" width="15.7109375" style="0" customWidth="1"/>
    <col min="3" max="3" width="52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153</v>
      </c>
      <c r="B1" s="59"/>
      <c r="C1" s="59"/>
      <c r="D1" s="59"/>
      <c r="E1" s="59"/>
    </row>
    <row r="2" spans="1:5" ht="29.2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39.75" customHeight="1">
      <c r="A3" s="99" t="s">
        <v>154</v>
      </c>
      <c r="B3" s="101">
        <v>43214</v>
      </c>
      <c r="C3" s="99" t="s">
        <v>155</v>
      </c>
      <c r="D3" s="97" t="s">
        <v>45</v>
      </c>
      <c r="E3" s="100">
        <v>154.83</v>
      </c>
    </row>
    <row r="4" spans="1:5" ht="39.75" customHeight="1">
      <c r="A4" s="99" t="s">
        <v>154</v>
      </c>
      <c r="B4" s="101">
        <v>43214</v>
      </c>
      <c r="C4" s="99" t="s">
        <v>156</v>
      </c>
      <c r="D4" s="97" t="s">
        <v>42</v>
      </c>
      <c r="E4" s="100">
        <v>56.7</v>
      </c>
    </row>
    <row r="5" spans="1:5" ht="39.75" customHeight="1">
      <c r="A5" s="99" t="s">
        <v>157</v>
      </c>
      <c r="B5" s="101">
        <v>43214</v>
      </c>
      <c r="C5" s="99" t="s">
        <v>158</v>
      </c>
      <c r="D5" s="97" t="s">
        <v>42</v>
      </c>
      <c r="E5" s="100">
        <v>31.75</v>
      </c>
    </row>
    <row r="6" spans="1:5" ht="39.75" customHeight="1">
      <c r="A6" s="99" t="s">
        <v>157</v>
      </c>
      <c r="B6" s="100" t="s">
        <v>99</v>
      </c>
      <c r="C6" s="99" t="s">
        <v>159</v>
      </c>
      <c r="D6" s="97" t="s">
        <v>45</v>
      </c>
      <c r="E6" s="100">
        <v>130</v>
      </c>
    </row>
    <row r="7" spans="1:5" ht="39.75" customHeight="1">
      <c r="A7" s="99" t="s">
        <v>160</v>
      </c>
      <c r="B7" s="100" t="s">
        <v>161</v>
      </c>
      <c r="C7" s="99" t="s">
        <v>158</v>
      </c>
      <c r="D7" s="97" t="s">
        <v>42</v>
      </c>
      <c r="E7" s="100">
        <v>27.25</v>
      </c>
    </row>
    <row r="8" spans="1:5" ht="39.75" customHeight="1">
      <c r="A8" s="99" t="s">
        <v>162</v>
      </c>
      <c r="B8" s="100" t="s">
        <v>161</v>
      </c>
      <c r="C8" s="99" t="s">
        <v>159</v>
      </c>
      <c r="D8" s="97" t="s">
        <v>45</v>
      </c>
      <c r="E8" s="100">
        <v>118.5</v>
      </c>
    </row>
    <row r="9" spans="1:5" ht="16.5">
      <c r="A9" s="102"/>
      <c r="B9" s="102"/>
      <c r="C9" s="102"/>
      <c r="D9" s="103" t="s">
        <v>125</v>
      </c>
      <c r="E9" s="104">
        <f>SUM(E3:E8)</f>
        <v>519.03</v>
      </c>
    </row>
    <row r="11" ht="15.75"/>
    <row r="12" ht="15.75"/>
    <row r="13" ht="15.75"/>
    <row r="18" ht="15.75"/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6" sqref="D6"/>
    </sheetView>
  </sheetViews>
  <sheetFormatPr defaultColWidth="10.28125" defaultRowHeight="15"/>
  <cols>
    <col min="1" max="1" width="17.8515625" style="0" customWidth="1"/>
    <col min="2" max="2" width="15.7109375" style="0" customWidth="1"/>
    <col min="3" max="3" width="52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163</v>
      </c>
      <c r="B1" s="59"/>
      <c r="C1" s="59"/>
      <c r="D1" s="59"/>
      <c r="E1" s="59"/>
    </row>
    <row r="2" spans="1:5" ht="29.2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39.75" customHeight="1">
      <c r="A3" s="105" t="s">
        <v>164</v>
      </c>
      <c r="B3" s="100" t="s">
        <v>99</v>
      </c>
      <c r="C3" s="96" t="s">
        <v>165</v>
      </c>
      <c r="D3" s="100" t="s">
        <v>166</v>
      </c>
      <c r="E3" s="100">
        <v>140</v>
      </c>
    </row>
    <row r="4" spans="1:5" ht="39.75" customHeight="1">
      <c r="A4" s="105" t="s">
        <v>164</v>
      </c>
      <c r="B4" s="101">
        <v>43241</v>
      </c>
      <c r="C4" s="96" t="s">
        <v>167</v>
      </c>
      <c r="D4" s="100" t="s">
        <v>42</v>
      </c>
      <c r="E4" s="100">
        <v>4.95</v>
      </c>
    </row>
    <row r="5" spans="1:5" ht="39.75" customHeight="1">
      <c r="A5" s="105" t="s">
        <v>164</v>
      </c>
      <c r="B5" s="101">
        <v>43241</v>
      </c>
      <c r="C5" s="96" t="s">
        <v>168</v>
      </c>
      <c r="D5" s="100" t="s">
        <v>42</v>
      </c>
      <c r="E5" s="100">
        <v>19.9</v>
      </c>
    </row>
    <row r="6" spans="1:5" ht="39.75" customHeight="1">
      <c r="A6" s="106">
        <v>43237</v>
      </c>
      <c r="B6" s="101">
        <v>43250</v>
      </c>
      <c r="C6" s="96" t="s">
        <v>169</v>
      </c>
      <c r="D6" s="100" t="s">
        <v>42</v>
      </c>
      <c r="E6" s="100">
        <v>46.9</v>
      </c>
    </row>
    <row r="7" spans="1:5" ht="39.75" customHeight="1">
      <c r="A7" s="105" t="s">
        <v>170</v>
      </c>
      <c r="B7" s="101">
        <v>43251</v>
      </c>
      <c r="C7" s="96" t="s">
        <v>171</v>
      </c>
      <c r="D7" s="100" t="s">
        <v>42</v>
      </c>
      <c r="E7" s="100">
        <v>8.4</v>
      </c>
    </row>
    <row r="8" spans="1:5" ht="39.75" customHeight="1">
      <c r="A8" s="105" t="s">
        <v>170</v>
      </c>
      <c r="B8" s="101">
        <v>43251</v>
      </c>
      <c r="C8" s="96" t="s">
        <v>172</v>
      </c>
      <c r="D8" s="100" t="s">
        <v>63</v>
      </c>
      <c r="E8" s="100">
        <v>31.85</v>
      </c>
    </row>
    <row r="9" spans="1:5" ht="38.25" customHeight="1">
      <c r="A9" s="106">
        <v>43243</v>
      </c>
      <c r="B9" s="100" t="s">
        <v>99</v>
      </c>
      <c r="C9" s="96" t="s">
        <v>173</v>
      </c>
      <c r="D9" s="100" t="s">
        <v>166</v>
      </c>
      <c r="E9" s="100">
        <v>88</v>
      </c>
    </row>
    <row r="10" spans="1:5" ht="16.5">
      <c r="A10" s="99" t="s">
        <v>174</v>
      </c>
      <c r="B10" s="100" t="s">
        <v>99</v>
      </c>
      <c r="C10" s="96" t="s">
        <v>175</v>
      </c>
      <c r="D10" s="100" t="s">
        <v>166</v>
      </c>
      <c r="E10" s="100">
        <v>154</v>
      </c>
    </row>
    <row r="11" spans="4:5" ht="16.5">
      <c r="D11" s="100" t="s">
        <v>125</v>
      </c>
      <c r="E11" s="100">
        <f>SUM(E3:E10)</f>
        <v>494</v>
      </c>
    </row>
    <row r="12" ht="15.75"/>
    <row r="13" ht="15.75"/>
    <row r="14" ht="15.75"/>
    <row r="19" ht="15.75"/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14" sqref="C14"/>
    </sheetView>
  </sheetViews>
  <sheetFormatPr defaultColWidth="10.28125" defaultRowHeight="15"/>
  <cols>
    <col min="1" max="1" width="17.8515625" style="0" customWidth="1"/>
    <col min="2" max="2" width="15.7109375" style="0" customWidth="1"/>
    <col min="3" max="3" width="52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176</v>
      </c>
      <c r="B1" s="59"/>
      <c r="C1" s="59"/>
      <c r="D1" s="59"/>
      <c r="E1" s="59"/>
    </row>
    <row r="2" spans="1:5" ht="29.2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39.75" customHeight="1">
      <c r="A3" s="107">
        <v>43249</v>
      </c>
      <c r="B3" s="108">
        <v>43252</v>
      </c>
      <c r="C3" s="83" t="s">
        <v>177</v>
      </c>
      <c r="D3" s="83" t="s">
        <v>178</v>
      </c>
      <c r="E3" s="109">
        <v>155.4</v>
      </c>
    </row>
    <row r="4" spans="1:5" ht="39.75" customHeight="1">
      <c r="A4" s="110" t="s">
        <v>179</v>
      </c>
      <c r="B4" s="108">
        <v>43273</v>
      </c>
      <c r="C4" s="83" t="s">
        <v>180</v>
      </c>
      <c r="D4" s="83" t="s">
        <v>181</v>
      </c>
      <c r="E4" s="109">
        <v>91.61</v>
      </c>
    </row>
    <row r="5" spans="1:5" ht="39.75" customHeight="1">
      <c r="A5" s="110" t="s">
        <v>179</v>
      </c>
      <c r="B5" s="108">
        <v>43273</v>
      </c>
      <c r="C5" s="83" t="s">
        <v>182</v>
      </c>
      <c r="D5" s="83" t="s">
        <v>181</v>
      </c>
      <c r="E5" s="109">
        <v>143.4</v>
      </c>
    </row>
    <row r="6" spans="1:5" ht="39.75" customHeight="1">
      <c r="A6" s="110" t="s">
        <v>179</v>
      </c>
      <c r="B6" s="108">
        <v>43252</v>
      </c>
      <c r="C6" s="83" t="s">
        <v>183</v>
      </c>
      <c r="D6" s="83" t="s">
        <v>184</v>
      </c>
      <c r="E6" s="109">
        <v>297</v>
      </c>
    </row>
    <row r="7" spans="1:5" ht="39.75" customHeight="1">
      <c r="A7" s="110" t="s">
        <v>99</v>
      </c>
      <c r="B7" s="108">
        <v>43252</v>
      </c>
      <c r="C7" s="83" t="s">
        <v>185</v>
      </c>
      <c r="D7" s="83" t="s">
        <v>184</v>
      </c>
      <c r="E7" s="109">
        <v>325</v>
      </c>
    </row>
    <row r="8" spans="1:5" ht="39.75" customHeight="1">
      <c r="A8" s="110" t="s">
        <v>186</v>
      </c>
      <c r="B8" s="108">
        <v>43279</v>
      </c>
      <c r="C8" s="83" t="s">
        <v>187</v>
      </c>
      <c r="D8" s="83" t="s">
        <v>181</v>
      </c>
      <c r="E8" s="109">
        <v>8.6</v>
      </c>
    </row>
    <row r="9" spans="1:5" ht="38.25" customHeight="1">
      <c r="A9" s="110" t="s">
        <v>186</v>
      </c>
      <c r="B9" s="108">
        <v>43252</v>
      </c>
      <c r="C9" s="83" t="s">
        <v>188</v>
      </c>
      <c r="D9" s="83" t="s">
        <v>184</v>
      </c>
      <c r="E9" s="109">
        <v>125</v>
      </c>
    </row>
    <row r="10" spans="1:5" ht="15.75">
      <c r="A10" s="111"/>
      <c r="B10" s="111"/>
      <c r="C10" s="111"/>
      <c r="D10" s="82" t="s">
        <v>125</v>
      </c>
      <c r="E10" s="82">
        <f>SUM(E3:E9)</f>
        <v>1146.01</v>
      </c>
    </row>
    <row r="11" ht="15.75"/>
    <row r="12" ht="15.75"/>
    <row r="13" ht="15.75"/>
    <row r="18" ht="15.75"/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14" sqref="C14"/>
    </sheetView>
  </sheetViews>
  <sheetFormatPr defaultColWidth="10.28125" defaultRowHeight="15"/>
  <cols>
    <col min="1" max="1" width="17.8515625" style="0" customWidth="1"/>
    <col min="2" max="2" width="15.7109375" style="0" customWidth="1"/>
    <col min="3" max="3" width="52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189</v>
      </c>
      <c r="B1" s="59"/>
      <c r="C1" s="59"/>
      <c r="D1" s="59"/>
      <c r="E1" s="59"/>
    </row>
    <row r="2" spans="1:5" ht="15.7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39.75" customHeight="1">
      <c r="A3" s="112" t="s">
        <v>190</v>
      </c>
      <c r="B3" s="112"/>
      <c r="C3" s="113" t="s">
        <v>191</v>
      </c>
      <c r="D3" s="113" t="s">
        <v>192</v>
      </c>
      <c r="E3" s="112">
        <v>117.5</v>
      </c>
    </row>
    <row r="4" spans="1:5" ht="15.75">
      <c r="A4" s="111"/>
      <c r="B4" s="111"/>
      <c r="C4" s="111"/>
      <c r="D4" s="82" t="s">
        <v>125</v>
      </c>
      <c r="E4" s="82">
        <f>SUM(E3:E3)</f>
        <v>117.5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2" sqref="A2"/>
    </sheetView>
  </sheetViews>
  <sheetFormatPr defaultColWidth="10.28125" defaultRowHeight="15"/>
  <cols>
    <col min="1" max="1" width="17.8515625" style="0" customWidth="1"/>
    <col min="2" max="2" width="15.7109375" style="0" customWidth="1"/>
    <col min="3" max="3" width="52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193</v>
      </c>
      <c r="B1" s="59"/>
      <c r="C1" s="59"/>
      <c r="D1" s="59"/>
      <c r="E1" s="59"/>
    </row>
    <row r="2" spans="1:5" ht="15.7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39.75" customHeight="1">
      <c r="A3" s="114">
        <v>43332</v>
      </c>
      <c r="B3" s="114">
        <v>43364</v>
      </c>
      <c r="C3" s="113" t="s">
        <v>194</v>
      </c>
      <c r="D3" s="115" t="s">
        <v>45</v>
      </c>
      <c r="E3" s="112">
        <v>90.01</v>
      </c>
    </row>
    <row r="4" spans="1:5" ht="15.75">
      <c r="A4" s="111"/>
      <c r="B4" s="111"/>
      <c r="C4" s="111"/>
      <c r="D4" s="82" t="s">
        <v>125</v>
      </c>
      <c r="E4" s="82">
        <f>SUM(E3:E3)</f>
        <v>90.01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17" sqref="E17"/>
    </sheetView>
  </sheetViews>
  <sheetFormatPr defaultColWidth="10.28125" defaultRowHeight="15"/>
  <cols>
    <col min="1" max="1" width="17.8515625" style="0" customWidth="1"/>
    <col min="2" max="2" width="15.7109375" style="0" customWidth="1"/>
    <col min="3" max="3" width="52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59" t="s">
        <v>195</v>
      </c>
      <c r="B1" s="59"/>
      <c r="C1" s="59"/>
      <c r="D1" s="59"/>
      <c r="E1" s="59"/>
    </row>
    <row r="2" spans="1:5" ht="15.7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39.75" customHeight="1">
      <c r="A3" s="114">
        <v>43348</v>
      </c>
      <c r="B3" s="114">
        <v>43364</v>
      </c>
      <c r="C3" s="115" t="s">
        <v>196</v>
      </c>
      <c r="D3" s="115" t="s">
        <v>63</v>
      </c>
      <c r="E3" s="116">
        <v>27.4</v>
      </c>
    </row>
    <row r="4" spans="1:5" ht="15.75">
      <c r="A4" s="111"/>
      <c r="B4" s="111"/>
      <c r="C4" s="111"/>
      <c r="D4" s="82" t="s">
        <v>125</v>
      </c>
      <c r="E4" s="117">
        <f>SUM(E3:E3)</f>
        <v>27.4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21" sqref="D21"/>
    </sheetView>
  </sheetViews>
  <sheetFormatPr defaultColWidth="10.28125" defaultRowHeight="15"/>
  <cols>
    <col min="1" max="1" width="17.8515625" style="0" customWidth="1"/>
    <col min="2" max="2" width="15.7109375" style="0" customWidth="1"/>
    <col min="3" max="3" width="52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5.5" customHeight="1">
      <c r="A1" s="59" t="s">
        <v>197</v>
      </c>
      <c r="B1" s="59"/>
      <c r="C1" s="59"/>
      <c r="D1" s="59"/>
      <c r="E1" s="59"/>
    </row>
    <row r="2" spans="1:5" ht="15.7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28.5">
      <c r="A3" s="118" t="s">
        <v>198</v>
      </c>
      <c r="B3" s="119">
        <v>43388</v>
      </c>
      <c r="C3" s="118" t="s">
        <v>199</v>
      </c>
      <c r="D3" s="120" t="s">
        <v>42</v>
      </c>
      <c r="E3" s="121">
        <v>29</v>
      </c>
    </row>
    <row r="4" spans="1:5" ht="28.5">
      <c r="A4" s="118" t="s">
        <v>200</v>
      </c>
      <c r="B4" s="119">
        <v>43388</v>
      </c>
      <c r="C4" s="118" t="s">
        <v>201</v>
      </c>
      <c r="D4" s="120" t="s">
        <v>42</v>
      </c>
      <c r="E4" s="121">
        <v>34.85</v>
      </c>
    </row>
    <row r="5" spans="1:5" ht="28.5">
      <c r="A5" s="118" t="s">
        <v>200</v>
      </c>
      <c r="B5" s="119">
        <v>43388</v>
      </c>
      <c r="C5" s="118" t="s">
        <v>202</v>
      </c>
      <c r="D5" s="118" t="s">
        <v>63</v>
      </c>
      <c r="E5" s="121">
        <v>15.65</v>
      </c>
    </row>
    <row r="6" spans="1:5" ht="28.5">
      <c r="A6" s="118" t="s">
        <v>203</v>
      </c>
      <c r="B6" s="119">
        <v>43399</v>
      </c>
      <c r="C6" s="118" t="s">
        <v>204</v>
      </c>
      <c r="D6" s="120" t="s">
        <v>42</v>
      </c>
      <c r="E6" s="121">
        <v>31.3</v>
      </c>
    </row>
    <row r="7" spans="1:5" ht="28.5">
      <c r="A7" s="118" t="s">
        <v>203</v>
      </c>
      <c r="B7" s="119">
        <v>43399</v>
      </c>
      <c r="C7" s="118" t="s">
        <v>205</v>
      </c>
      <c r="D7" s="118" t="s">
        <v>63</v>
      </c>
      <c r="E7" s="121">
        <v>8.9</v>
      </c>
    </row>
    <row r="8" spans="1:5" ht="41.25">
      <c r="A8" s="118" t="s">
        <v>203</v>
      </c>
      <c r="B8" s="118" t="s">
        <v>99</v>
      </c>
      <c r="C8" s="118" t="s">
        <v>206</v>
      </c>
      <c r="D8" s="120" t="s">
        <v>45</v>
      </c>
      <c r="E8" s="121">
        <v>178</v>
      </c>
    </row>
    <row r="9" spans="1:5" ht="28.5">
      <c r="A9" s="118" t="s">
        <v>207</v>
      </c>
      <c r="B9" s="119">
        <v>43399</v>
      </c>
      <c r="C9" s="118" t="s">
        <v>208</v>
      </c>
      <c r="D9" s="122" t="s">
        <v>209</v>
      </c>
      <c r="E9" s="121">
        <v>310</v>
      </c>
    </row>
    <row r="10" spans="1:5" ht="16.5">
      <c r="A10" s="118" t="s">
        <v>207</v>
      </c>
      <c r="B10" s="119">
        <v>43399</v>
      </c>
      <c r="C10" s="118" t="s">
        <v>210</v>
      </c>
      <c r="D10" s="118" t="s">
        <v>63</v>
      </c>
      <c r="E10" s="121">
        <v>5.8</v>
      </c>
    </row>
    <row r="11" spans="1:5" ht="15.75">
      <c r="A11" s="111"/>
      <c r="B11" s="111"/>
      <c r="C11" s="111"/>
      <c r="D11" s="82" t="s">
        <v>125</v>
      </c>
      <c r="E11" s="117">
        <f>SUM(E3:E10)</f>
        <v>613.5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20" sqref="F20"/>
    </sheetView>
  </sheetViews>
  <sheetFormatPr defaultColWidth="10.28125" defaultRowHeight="15"/>
  <cols>
    <col min="1" max="1" width="17.8515625" style="0" customWidth="1"/>
    <col min="2" max="2" width="15.7109375" style="0" customWidth="1"/>
    <col min="3" max="3" width="52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5.5" customHeight="1">
      <c r="A1" s="59" t="s">
        <v>211</v>
      </c>
      <c r="B1" s="59"/>
      <c r="C1" s="59"/>
      <c r="D1" s="59"/>
      <c r="E1" s="59"/>
    </row>
    <row r="2" spans="1:5" ht="15.7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28.5">
      <c r="A3" s="119" t="s">
        <v>212</v>
      </c>
      <c r="B3" s="119">
        <v>43437</v>
      </c>
      <c r="C3" s="123" t="s">
        <v>213</v>
      </c>
      <c r="D3" s="122" t="s">
        <v>209</v>
      </c>
      <c r="E3" s="121">
        <v>141.36</v>
      </c>
    </row>
    <row r="4" spans="1:5" ht="28.5">
      <c r="A4" s="118" t="s">
        <v>214</v>
      </c>
      <c r="B4" s="119">
        <v>43437</v>
      </c>
      <c r="C4" s="123" t="s">
        <v>215</v>
      </c>
      <c r="D4" s="122" t="s">
        <v>209</v>
      </c>
      <c r="E4" s="121">
        <v>114.9</v>
      </c>
    </row>
    <row r="5" spans="1:5" ht="15.75">
      <c r="A5" s="111"/>
      <c r="B5" s="111"/>
      <c r="C5" s="111"/>
      <c r="D5" s="82" t="s">
        <v>125</v>
      </c>
      <c r="E5" s="117">
        <f>SUM(E3:E4)</f>
        <v>256.26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4" sqref="D4"/>
    </sheetView>
  </sheetViews>
  <sheetFormatPr defaultColWidth="10.28125" defaultRowHeight="15"/>
  <cols>
    <col min="1" max="1" width="17.8515625" style="0" customWidth="1"/>
    <col min="2" max="2" width="15.7109375" style="0" customWidth="1"/>
    <col min="3" max="3" width="52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5.5" customHeight="1">
      <c r="A1" s="59" t="s">
        <v>216</v>
      </c>
      <c r="B1" s="59"/>
      <c r="C1" s="59"/>
      <c r="D1" s="59"/>
      <c r="E1" s="59"/>
    </row>
    <row r="2" spans="1:5" ht="15.75">
      <c r="A2" s="60" t="s">
        <v>54</v>
      </c>
      <c r="B2" s="60" t="s">
        <v>55</v>
      </c>
      <c r="C2" s="3" t="s">
        <v>2</v>
      </c>
      <c r="D2" s="3" t="s">
        <v>3</v>
      </c>
      <c r="E2" s="3" t="s">
        <v>4</v>
      </c>
    </row>
    <row r="3" spans="1:5" ht="27.75">
      <c r="A3" s="119" t="s">
        <v>217</v>
      </c>
      <c r="B3" s="119"/>
      <c r="C3" s="123" t="s">
        <v>218</v>
      </c>
      <c r="D3" s="122" t="s">
        <v>45</v>
      </c>
      <c r="E3" s="121">
        <v>128.8</v>
      </c>
    </row>
    <row r="4" spans="1:5" ht="15.75">
      <c r="A4" s="111"/>
      <c r="B4" s="111"/>
      <c r="C4" s="111"/>
      <c r="D4" s="82" t="s">
        <v>125</v>
      </c>
      <c r="E4" s="117">
        <f>SUM(E3:E3)</f>
        <v>128.8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219</v>
      </c>
      <c r="B1" s="2"/>
      <c r="C1" s="2"/>
      <c r="D1" s="2"/>
      <c r="E1" s="2"/>
    </row>
    <row r="2" spans="1:5" ht="15">
      <c r="A2" s="124"/>
      <c r="B2" s="124"/>
      <c r="C2" s="124"/>
      <c r="D2" s="124"/>
      <c r="E2" s="124"/>
    </row>
    <row r="3" spans="1:5" ht="15.75" customHeight="1">
      <c r="A3" s="124"/>
      <c r="B3" s="125" t="s">
        <v>220</v>
      </c>
      <c r="C3" s="126" t="s">
        <v>221</v>
      </c>
      <c r="D3" s="126"/>
      <c r="E3" s="124"/>
    </row>
    <row r="4" spans="1:5" ht="15">
      <c r="A4" s="124"/>
      <c r="B4" s="124"/>
      <c r="C4" s="124"/>
      <c r="D4" s="124"/>
      <c r="E4" s="124"/>
    </row>
    <row r="5" spans="1:5" ht="15">
      <c r="A5" s="127" t="s">
        <v>222</v>
      </c>
      <c r="B5" s="128" t="s">
        <v>223</v>
      </c>
      <c r="C5" s="129"/>
      <c r="D5" s="129" t="s">
        <v>224</v>
      </c>
      <c r="E5" s="130">
        <v>2019</v>
      </c>
    </row>
    <row r="6" spans="1:5" ht="15">
      <c r="A6" s="131"/>
      <c r="B6" s="131"/>
      <c r="C6" s="132"/>
      <c r="D6" s="132"/>
      <c r="E6" s="132"/>
    </row>
    <row r="7" spans="1:5" ht="30">
      <c r="A7" s="133" t="s">
        <v>54</v>
      </c>
      <c r="B7" s="133" t="s">
        <v>225</v>
      </c>
      <c r="C7" s="134" t="s">
        <v>2</v>
      </c>
      <c r="D7" s="133" t="s">
        <v>226</v>
      </c>
      <c r="E7" s="134" t="s">
        <v>227</v>
      </c>
    </row>
    <row r="8" spans="1:5" ht="52.5" customHeight="1">
      <c r="A8" s="135">
        <v>43454</v>
      </c>
      <c r="B8" s="135">
        <v>43504</v>
      </c>
      <c r="C8" s="136" t="s">
        <v>228</v>
      </c>
      <c r="D8" s="137" t="s">
        <v>45</v>
      </c>
      <c r="E8" s="138">
        <v>102.56</v>
      </c>
    </row>
    <row r="9" spans="1:5" ht="52.5" customHeight="1">
      <c r="A9" s="135">
        <v>43474</v>
      </c>
      <c r="B9" s="135">
        <v>43503</v>
      </c>
      <c r="C9" s="136" t="s">
        <v>229</v>
      </c>
      <c r="D9" s="137" t="s">
        <v>45</v>
      </c>
      <c r="E9" s="138">
        <v>102</v>
      </c>
    </row>
    <row r="10" spans="1:5" ht="52.5" customHeight="1">
      <c r="A10" s="135">
        <v>43487</v>
      </c>
      <c r="B10" s="135"/>
      <c r="C10" s="136" t="s">
        <v>230</v>
      </c>
      <c r="D10" s="137" t="s">
        <v>45</v>
      </c>
      <c r="E10" s="138">
        <v>396</v>
      </c>
    </row>
    <row r="11" spans="1:5" ht="52.5" customHeight="1">
      <c r="A11" s="135">
        <v>43487</v>
      </c>
      <c r="B11" s="135">
        <v>43504</v>
      </c>
      <c r="C11" s="136" t="s">
        <v>230</v>
      </c>
      <c r="D11" s="139" t="s">
        <v>42</v>
      </c>
      <c r="E11" s="138">
        <v>63.8</v>
      </c>
    </row>
    <row r="12" spans="1:5" ht="52.5" customHeight="1">
      <c r="A12" s="135">
        <v>43492</v>
      </c>
      <c r="B12" s="135">
        <v>43504</v>
      </c>
      <c r="C12" s="136" t="s">
        <v>231</v>
      </c>
      <c r="D12" s="139" t="s">
        <v>45</v>
      </c>
      <c r="E12" s="138">
        <v>107.31</v>
      </c>
    </row>
    <row r="13" spans="1:5" ht="52.5" customHeight="1">
      <c r="A13" s="135">
        <v>43493</v>
      </c>
      <c r="B13" s="135">
        <v>43504</v>
      </c>
      <c r="C13" s="136" t="s">
        <v>231</v>
      </c>
      <c r="D13" s="139" t="s">
        <v>42</v>
      </c>
      <c r="E13" s="138">
        <v>45</v>
      </c>
    </row>
    <row r="14" spans="1:5" ht="23.25" customHeight="1">
      <c r="A14" s="140"/>
      <c r="B14" s="140"/>
      <c r="C14" s="140"/>
      <c r="D14" s="137" t="s">
        <v>25</v>
      </c>
      <c r="E14" s="141">
        <f>SUM(E8:E13)</f>
        <v>816.6700000000001</v>
      </c>
    </row>
    <row r="18" ht="14.25">
      <c r="A18" s="142" t="s">
        <v>232</v>
      </c>
    </row>
    <row r="19" ht="14.25">
      <c r="A19" s="142" t="s">
        <v>233</v>
      </c>
    </row>
  </sheetData>
  <sheetProtection selectLockedCells="1" selectUnlockedCells="1"/>
  <mergeCells count="2">
    <mergeCell ref="A1:E1"/>
    <mergeCell ref="C3:D3"/>
  </mergeCells>
  <dataValidations count="6"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15" sqref="C15"/>
    </sheetView>
  </sheetViews>
  <sheetFormatPr defaultColWidth="10.28125" defaultRowHeight="15"/>
  <cols>
    <col min="1" max="1" width="13.28125" style="0" customWidth="1"/>
    <col min="2" max="2" width="40.57421875" style="0" customWidth="1"/>
    <col min="3" max="3" width="45.421875" style="0" customWidth="1"/>
    <col min="4" max="4" width="24.00390625" style="0" customWidth="1"/>
    <col min="5" max="16384" width="10.8515625" style="0" customWidth="1"/>
  </cols>
  <sheetData>
    <row r="1" spans="1:4" ht="29.25" customHeight="1">
      <c r="A1" s="2" t="s">
        <v>28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 customHeight="1">
      <c r="A3" s="22" t="s">
        <v>29</v>
      </c>
      <c r="B3" s="23" t="s">
        <v>30</v>
      </c>
      <c r="C3" s="6" t="s">
        <v>31</v>
      </c>
      <c r="D3" s="24">
        <v>160.6</v>
      </c>
    </row>
    <row r="4" spans="1:4" ht="15">
      <c r="A4" s="22"/>
      <c r="B4" s="23"/>
      <c r="C4" s="6" t="s">
        <v>32</v>
      </c>
      <c r="D4" s="24">
        <v>18.2</v>
      </c>
    </row>
    <row r="5" spans="1:4" ht="15">
      <c r="A5" s="19"/>
      <c r="B5" s="20" t="s">
        <v>25</v>
      </c>
      <c r="D5" s="25">
        <f>D3+D4</f>
        <v>178.79999999999998</v>
      </c>
    </row>
  </sheetData>
  <sheetProtection selectLockedCells="1" selectUnlockedCells="1"/>
  <mergeCells count="3">
    <mergeCell ref="A1:D1"/>
    <mergeCell ref="A3:A4"/>
    <mergeCell ref="B3:B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219</v>
      </c>
      <c r="B1" s="2"/>
      <c r="C1" s="2"/>
      <c r="D1" s="2"/>
      <c r="E1" s="2"/>
    </row>
    <row r="2" spans="1:5" ht="15">
      <c r="A2" s="124"/>
      <c r="B2" s="124"/>
      <c r="C2" s="124"/>
      <c r="D2" s="124"/>
      <c r="E2" s="124"/>
    </row>
    <row r="3" spans="1:5" ht="15.75" customHeight="1">
      <c r="A3" s="124"/>
      <c r="B3" s="125" t="s">
        <v>220</v>
      </c>
      <c r="C3" s="126" t="s">
        <v>221</v>
      </c>
      <c r="D3" s="126"/>
      <c r="E3" s="124"/>
    </row>
    <row r="4" spans="1:5" ht="15">
      <c r="A4" s="124"/>
      <c r="B4" s="124"/>
      <c r="C4" s="124"/>
      <c r="D4" s="124"/>
      <c r="E4" s="124"/>
    </row>
    <row r="5" spans="1:5" ht="15">
      <c r="A5" s="127" t="s">
        <v>222</v>
      </c>
      <c r="B5" s="128" t="s">
        <v>112</v>
      </c>
      <c r="C5" s="129"/>
      <c r="D5" s="129" t="s">
        <v>224</v>
      </c>
      <c r="E5" s="130">
        <v>2019</v>
      </c>
    </row>
    <row r="6" spans="1:5" ht="15">
      <c r="A6" s="131"/>
      <c r="B6" s="131"/>
      <c r="C6" s="132"/>
      <c r="D6" s="132"/>
      <c r="E6" s="132"/>
    </row>
    <row r="7" spans="1:5" ht="30">
      <c r="A7" s="133" t="s">
        <v>54</v>
      </c>
      <c r="B7" s="133" t="s">
        <v>225</v>
      </c>
      <c r="C7" s="134" t="s">
        <v>2</v>
      </c>
      <c r="D7" s="133" t="s">
        <v>226</v>
      </c>
      <c r="E7" s="134" t="s">
        <v>227</v>
      </c>
    </row>
    <row r="8" spans="1:5" ht="52.5" customHeight="1">
      <c r="A8" s="143">
        <v>43522</v>
      </c>
      <c r="B8" s="143">
        <v>43535</v>
      </c>
      <c r="C8" s="144" t="s">
        <v>234</v>
      </c>
      <c r="D8" s="145" t="s">
        <v>42</v>
      </c>
      <c r="E8" s="146">
        <v>69.9</v>
      </c>
    </row>
    <row r="9" spans="1:5" ht="52.5" customHeight="1">
      <c r="A9" s="143">
        <v>43522</v>
      </c>
      <c r="B9" s="143">
        <v>43535</v>
      </c>
      <c r="C9" s="144" t="s">
        <v>234</v>
      </c>
      <c r="D9" s="145" t="s">
        <v>45</v>
      </c>
      <c r="E9" s="146">
        <v>294</v>
      </c>
    </row>
    <row r="10" spans="1:5" ht="23.25" customHeight="1">
      <c r="A10" s="140"/>
      <c r="B10" s="140"/>
      <c r="C10" s="140"/>
      <c r="D10" s="137" t="s">
        <v>25</v>
      </c>
      <c r="E10" s="141">
        <f>SUM(E8:E9)</f>
        <v>363.9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9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9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allowBlank="1" showInputMessage="1" showErrorMessage="1" prompt="Seleccione el concepto" sqref="D9">
      <formula1>"Alojamiento,Desplazamiento,Mantenimiento,Otros"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12" sqref="D12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219</v>
      </c>
      <c r="B1" s="2"/>
      <c r="C1" s="2"/>
      <c r="D1" s="2"/>
      <c r="E1" s="2"/>
    </row>
    <row r="2" spans="1:5" ht="15">
      <c r="A2" s="124"/>
      <c r="B2" s="124"/>
      <c r="C2" s="124"/>
      <c r="D2" s="124"/>
      <c r="E2" s="124"/>
    </row>
    <row r="3" spans="1:5" ht="15.75" customHeight="1">
      <c r="A3" s="124"/>
      <c r="B3" s="125" t="s">
        <v>220</v>
      </c>
      <c r="C3" s="126" t="s">
        <v>221</v>
      </c>
      <c r="D3" s="126"/>
      <c r="E3" s="124"/>
    </row>
    <row r="4" spans="1:5" ht="15">
      <c r="A4" s="124"/>
      <c r="B4" s="124"/>
      <c r="C4" s="124"/>
      <c r="D4" s="124"/>
      <c r="E4" s="124"/>
    </row>
    <row r="5" spans="1:5" ht="15">
      <c r="A5" s="127" t="s">
        <v>222</v>
      </c>
      <c r="B5" s="128" t="s">
        <v>235</v>
      </c>
      <c r="C5" s="129"/>
      <c r="D5" s="129" t="s">
        <v>224</v>
      </c>
      <c r="E5" s="130">
        <v>2019</v>
      </c>
    </row>
    <row r="6" spans="1:5" ht="15">
      <c r="A6" s="131"/>
      <c r="B6" s="131"/>
      <c r="C6" s="132"/>
      <c r="D6" s="132"/>
      <c r="E6" s="132"/>
    </row>
    <row r="7" spans="1:5" ht="30">
      <c r="A7" s="133" t="s">
        <v>54</v>
      </c>
      <c r="B7" s="133" t="s">
        <v>225</v>
      </c>
      <c r="C7" s="134" t="s">
        <v>2</v>
      </c>
      <c r="D7" s="133" t="s">
        <v>226</v>
      </c>
      <c r="E7" s="134" t="s">
        <v>227</v>
      </c>
    </row>
    <row r="8" spans="1:5" ht="52.5" customHeight="1">
      <c r="A8" s="143">
        <v>43528</v>
      </c>
      <c r="B8" s="143">
        <v>43543</v>
      </c>
      <c r="C8" s="144" t="s">
        <v>236</v>
      </c>
      <c r="D8" s="145" t="s">
        <v>45</v>
      </c>
      <c r="E8" s="146">
        <v>138.16</v>
      </c>
    </row>
    <row r="9" spans="1:5" ht="52.5" customHeight="1">
      <c r="A9" s="143">
        <v>43528</v>
      </c>
      <c r="B9" s="143">
        <v>43543</v>
      </c>
      <c r="C9" s="144" t="s">
        <v>236</v>
      </c>
      <c r="D9" s="145" t="s">
        <v>42</v>
      </c>
      <c r="E9" s="146">
        <v>64.8</v>
      </c>
    </row>
    <row r="10" spans="1:5" ht="52.5" customHeight="1">
      <c r="A10" s="143">
        <v>43534</v>
      </c>
      <c r="B10" s="143">
        <v>43543</v>
      </c>
      <c r="C10" s="144" t="s">
        <v>237</v>
      </c>
      <c r="D10" s="145" t="s">
        <v>45</v>
      </c>
      <c r="E10" s="146">
        <v>110</v>
      </c>
    </row>
    <row r="11" spans="1:5" ht="52.5" customHeight="1">
      <c r="A11" s="143">
        <v>43534</v>
      </c>
      <c r="B11" s="143">
        <v>43543</v>
      </c>
      <c r="C11" s="144" t="s">
        <v>237</v>
      </c>
      <c r="D11" s="145" t="s">
        <v>42</v>
      </c>
      <c r="E11" s="146">
        <v>43.4</v>
      </c>
    </row>
    <row r="12" spans="1:5" ht="23.25" customHeight="1">
      <c r="A12" s="140"/>
      <c r="B12" s="140"/>
      <c r="C12" s="140"/>
      <c r="D12" s="137" t="s">
        <v>25</v>
      </c>
      <c r="E12" s="141">
        <f>SUM(E8:E11)</f>
        <v>356.36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:A11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1">
      <formula1>A7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1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8" sqref="E18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219</v>
      </c>
      <c r="B1" s="2"/>
      <c r="C1" s="2"/>
      <c r="D1" s="2"/>
      <c r="E1" s="2"/>
    </row>
    <row r="2" spans="1:5" ht="15">
      <c r="A2" s="124"/>
      <c r="B2" s="124"/>
      <c r="C2" s="124"/>
      <c r="D2" s="124"/>
      <c r="E2" s="124"/>
    </row>
    <row r="3" spans="1:5" ht="15.75" customHeight="1">
      <c r="A3" s="124"/>
      <c r="B3" s="125" t="s">
        <v>220</v>
      </c>
      <c r="C3" s="126" t="s">
        <v>221</v>
      </c>
      <c r="D3" s="126"/>
      <c r="E3" s="124"/>
    </row>
    <row r="4" spans="1:5" ht="15">
      <c r="A4" s="124"/>
      <c r="B4" s="124"/>
      <c r="C4" s="124"/>
      <c r="D4" s="124"/>
      <c r="E4" s="124"/>
    </row>
    <row r="5" spans="1:5" ht="15">
      <c r="A5" s="127" t="s">
        <v>222</v>
      </c>
      <c r="B5" s="128" t="s">
        <v>238</v>
      </c>
      <c r="C5" s="129"/>
      <c r="D5" s="129" t="s">
        <v>224</v>
      </c>
      <c r="E5" s="130">
        <v>2019</v>
      </c>
    </row>
    <row r="6" spans="1:5" ht="15">
      <c r="A6" s="131"/>
      <c r="B6" s="131"/>
      <c r="C6" s="132"/>
      <c r="D6" s="132"/>
      <c r="E6" s="132"/>
    </row>
    <row r="7" spans="1:5" ht="30">
      <c r="A7" s="133" t="s">
        <v>54</v>
      </c>
      <c r="B7" s="133" t="s">
        <v>225</v>
      </c>
      <c r="C7" s="134" t="s">
        <v>2</v>
      </c>
      <c r="D7" s="133" t="s">
        <v>226</v>
      </c>
      <c r="E7" s="134" t="s">
        <v>227</v>
      </c>
    </row>
    <row r="8" spans="1:5" ht="49.5" customHeight="1">
      <c r="A8" s="147">
        <v>43543</v>
      </c>
      <c r="B8" s="147">
        <v>43556</v>
      </c>
      <c r="C8" s="148" t="s">
        <v>239</v>
      </c>
      <c r="D8" s="149" t="s">
        <v>45</v>
      </c>
      <c r="E8" s="150">
        <v>117.92</v>
      </c>
    </row>
    <row r="9" spans="1:5" ht="49.5" customHeight="1">
      <c r="A9" s="147">
        <v>43543</v>
      </c>
      <c r="B9" s="147">
        <v>43556</v>
      </c>
      <c r="C9" s="148" t="s">
        <v>240</v>
      </c>
      <c r="D9" s="149" t="s">
        <v>42</v>
      </c>
      <c r="E9" s="150">
        <v>88.06</v>
      </c>
    </row>
    <row r="10" spans="1:5" ht="49.5" customHeight="1">
      <c r="A10" s="147">
        <v>43579</v>
      </c>
      <c r="B10" s="147">
        <v>43556</v>
      </c>
      <c r="C10" s="148" t="s">
        <v>241</v>
      </c>
      <c r="D10" s="149" t="s">
        <v>45</v>
      </c>
      <c r="E10" s="150">
        <v>116.59</v>
      </c>
    </row>
    <row r="11" spans="1:5" ht="49.5" customHeight="1">
      <c r="A11" s="147">
        <v>43579</v>
      </c>
      <c r="B11" s="147">
        <v>43556</v>
      </c>
      <c r="C11" s="148" t="s">
        <v>241</v>
      </c>
      <c r="D11" s="149" t="s">
        <v>63</v>
      </c>
      <c r="E11" s="150">
        <v>73.98</v>
      </c>
    </row>
    <row r="12" spans="1:5" ht="49.5" customHeight="1">
      <c r="A12" s="147">
        <v>43565</v>
      </c>
      <c r="B12" s="147">
        <v>43581</v>
      </c>
      <c r="C12" s="148" t="s">
        <v>242</v>
      </c>
      <c r="D12" s="149" t="s">
        <v>45</v>
      </c>
      <c r="E12" s="150">
        <v>247</v>
      </c>
    </row>
    <row r="13" spans="1:5" ht="49.5" customHeight="1">
      <c r="A13" s="147">
        <v>43565</v>
      </c>
      <c r="B13" s="147">
        <v>43581</v>
      </c>
      <c r="C13" s="148" t="s">
        <v>242</v>
      </c>
      <c r="D13" s="149" t="s">
        <v>42</v>
      </c>
      <c r="E13" s="150">
        <v>70.5</v>
      </c>
    </row>
    <row r="14" spans="1:5" ht="49.5" customHeight="1">
      <c r="A14" s="147">
        <v>43565</v>
      </c>
      <c r="B14" s="147">
        <v>43581</v>
      </c>
      <c r="C14" s="148" t="s">
        <v>242</v>
      </c>
      <c r="D14" s="149" t="s">
        <v>63</v>
      </c>
      <c r="E14" s="150">
        <v>360</v>
      </c>
    </row>
    <row r="15" spans="4:5" ht="32.25" customHeight="1">
      <c r="D15" s="137" t="s">
        <v>25</v>
      </c>
      <c r="E15" s="150">
        <f>SUM(E8:E14)</f>
        <v>1074.05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4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3" sqref="A13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219</v>
      </c>
      <c r="B1" s="2"/>
      <c r="C1" s="2"/>
      <c r="D1" s="2"/>
      <c r="E1" s="2"/>
    </row>
    <row r="2" spans="1:5" ht="15">
      <c r="A2" s="124"/>
      <c r="B2" s="124"/>
      <c r="C2" s="124"/>
      <c r="D2" s="124"/>
      <c r="E2" s="124"/>
    </row>
    <row r="3" spans="1:5" ht="15.75" customHeight="1">
      <c r="A3" s="124"/>
      <c r="B3" s="125" t="s">
        <v>220</v>
      </c>
      <c r="C3" s="126" t="s">
        <v>221</v>
      </c>
      <c r="D3" s="126"/>
      <c r="E3" s="124"/>
    </row>
    <row r="4" spans="1:5" ht="15">
      <c r="A4" s="124"/>
      <c r="B4" s="124"/>
      <c r="C4" s="124"/>
      <c r="D4" s="124"/>
      <c r="E4" s="124"/>
    </row>
    <row r="5" spans="1:5" ht="15">
      <c r="A5" s="127" t="s">
        <v>222</v>
      </c>
      <c r="B5" s="128" t="s">
        <v>243</v>
      </c>
      <c r="C5" s="129"/>
      <c r="D5" s="129" t="s">
        <v>224</v>
      </c>
      <c r="E5" s="130">
        <v>2019</v>
      </c>
    </row>
    <row r="6" spans="1:5" ht="15">
      <c r="A6" s="131"/>
      <c r="B6" s="131"/>
      <c r="C6" s="132"/>
      <c r="D6" s="132"/>
      <c r="E6" s="132"/>
    </row>
    <row r="7" spans="1:5" ht="30">
      <c r="A7" s="125" t="s">
        <v>54</v>
      </c>
      <c r="B7" s="125" t="s">
        <v>225</v>
      </c>
      <c r="C7" s="151" t="s">
        <v>2</v>
      </c>
      <c r="D7" s="125" t="s">
        <v>226</v>
      </c>
      <c r="E7" s="151" t="s">
        <v>227</v>
      </c>
    </row>
    <row r="8" spans="1:5" ht="52.5" customHeight="1">
      <c r="A8" s="135">
        <v>43593</v>
      </c>
      <c r="B8" s="135">
        <v>43615</v>
      </c>
      <c r="C8" s="136" t="s">
        <v>244</v>
      </c>
      <c r="D8" s="137" t="s">
        <v>45</v>
      </c>
      <c r="E8" s="138">
        <v>85</v>
      </c>
    </row>
    <row r="9" spans="1:5" ht="52.5" customHeight="1">
      <c r="A9" s="135">
        <v>43593</v>
      </c>
      <c r="B9" s="135">
        <v>43615</v>
      </c>
      <c r="C9" s="136" t="s">
        <v>244</v>
      </c>
      <c r="D9" s="137" t="s">
        <v>42</v>
      </c>
      <c r="E9" s="138">
        <v>11.55</v>
      </c>
    </row>
    <row r="10" spans="1:5" ht="52.5" customHeight="1">
      <c r="A10" s="135">
        <v>43598</v>
      </c>
      <c r="B10" s="135">
        <v>43615</v>
      </c>
      <c r="C10" s="136" t="s">
        <v>245</v>
      </c>
      <c r="D10" s="137" t="s">
        <v>45</v>
      </c>
      <c r="E10" s="138">
        <v>134.44</v>
      </c>
    </row>
    <row r="11" spans="1:5" ht="52.5" customHeight="1">
      <c r="A11" s="135">
        <v>43598</v>
      </c>
      <c r="B11" s="135">
        <v>43615</v>
      </c>
      <c r="C11" s="136" t="s">
        <v>245</v>
      </c>
      <c r="D11" s="137" t="s">
        <v>42</v>
      </c>
      <c r="E11" s="138">
        <v>46.55</v>
      </c>
    </row>
    <row r="12" spans="1:5" ht="52.5" customHeight="1">
      <c r="A12" s="135">
        <v>43608</v>
      </c>
      <c r="B12" s="135">
        <v>43616</v>
      </c>
      <c r="C12" s="136" t="s">
        <v>246</v>
      </c>
      <c r="D12" s="137" t="s">
        <v>45</v>
      </c>
      <c r="E12" s="138">
        <v>173.86</v>
      </c>
    </row>
    <row r="13" spans="1:5" ht="23.25" customHeight="1">
      <c r="A13" s="140"/>
      <c r="B13" s="140"/>
      <c r="C13" s="140"/>
      <c r="D13" s="137" t="s">
        <v>25</v>
      </c>
      <c r="E13" s="141">
        <f>SUM(E8:E12)</f>
        <v>451.40000000000003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:A12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2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12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0" sqref="A10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219</v>
      </c>
      <c r="B1" s="2"/>
      <c r="C1" s="2"/>
      <c r="D1" s="2"/>
      <c r="E1" s="2"/>
    </row>
    <row r="2" spans="1:5" ht="15">
      <c r="A2" s="124"/>
      <c r="B2" s="124"/>
      <c r="C2" s="124"/>
      <c r="D2" s="124"/>
      <c r="E2" s="124"/>
    </row>
    <row r="3" spans="1:5" ht="15.75" customHeight="1">
      <c r="A3" s="124"/>
      <c r="B3" s="125" t="s">
        <v>220</v>
      </c>
      <c r="C3" s="126" t="s">
        <v>221</v>
      </c>
      <c r="D3" s="126"/>
      <c r="E3" s="124"/>
    </row>
    <row r="4" spans="1:5" ht="15">
      <c r="A4" s="124"/>
      <c r="B4" s="124"/>
      <c r="C4" s="124"/>
      <c r="D4" s="124"/>
      <c r="E4" s="124"/>
    </row>
    <row r="5" spans="1:5" ht="15">
      <c r="A5" s="127" t="s">
        <v>222</v>
      </c>
      <c r="B5" s="128" t="s">
        <v>247</v>
      </c>
      <c r="C5" s="129"/>
      <c r="D5" s="129" t="s">
        <v>224</v>
      </c>
      <c r="E5" s="130">
        <v>2019</v>
      </c>
    </row>
    <row r="6" spans="1:5" ht="15">
      <c r="A6" s="131"/>
      <c r="B6" s="131"/>
      <c r="C6" s="132"/>
      <c r="D6" s="132"/>
      <c r="E6" s="132"/>
    </row>
    <row r="7" spans="1:5" ht="30">
      <c r="A7" s="125" t="s">
        <v>54</v>
      </c>
      <c r="B7" s="125" t="s">
        <v>225</v>
      </c>
      <c r="C7" s="151" t="s">
        <v>2</v>
      </c>
      <c r="D7" s="125" t="s">
        <v>226</v>
      </c>
      <c r="E7" s="151" t="s">
        <v>227</v>
      </c>
    </row>
    <row r="8" spans="1:5" ht="52.5" customHeight="1">
      <c r="A8" s="135">
        <v>43641</v>
      </c>
      <c r="B8" s="135">
        <v>43669</v>
      </c>
      <c r="C8" s="136" t="s">
        <v>248</v>
      </c>
      <c r="D8" s="137" t="s">
        <v>45</v>
      </c>
      <c r="E8" s="138">
        <v>196.3</v>
      </c>
    </row>
    <row r="9" spans="1:5" ht="52.5" customHeight="1">
      <c r="A9" s="135">
        <v>43641</v>
      </c>
      <c r="B9" s="135">
        <v>43669</v>
      </c>
      <c r="C9" s="136" t="s">
        <v>249</v>
      </c>
      <c r="D9" s="137" t="s">
        <v>42</v>
      </c>
      <c r="E9" s="138">
        <v>42.3</v>
      </c>
    </row>
    <row r="10" spans="1:5" ht="23.25" customHeight="1">
      <c r="A10" s="140"/>
      <c r="B10" s="140"/>
      <c r="C10" s="140"/>
      <c r="D10" s="137" t="s">
        <v>25</v>
      </c>
      <c r="E10" s="141">
        <f>SUM(E8:E9)</f>
        <v>238.60000000000002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:A9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9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:D9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10.28125" defaultRowHeight="15"/>
  <cols>
    <col min="1" max="1" width="10.8515625" style="0" customWidth="1"/>
    <col min="2" max="2" width="28.28125" style="0" customWidth="1"/>
    <col min="3" max="3" width="45.421875" style="0" customWidth="1"/>
    <col min="4" max="4" width="24.00390625" style="0" customWidth="1"/>
    <col min="5" max="16384" width="10.8515625" style="0" customWidth="1"/>
  </cols>
  <sheetData>
    <row r="1" spans="1:4" ht="29.25" customHeight="1">
      <c r="A1" s="2" t="s">
        <v>33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26"/>
      <c r="B3" s="27"/>
      <c r="C3" s="28"/>
      <c r="D3" s="29"/>
    </row>
    <row r="4" spans="1:4" ht="15" customHeight="1">
      <c r="A4" s="30" t="s">
        <v>34</v>
      </c>
      <c r="B4" s="30"/>
      <c r="C4" s="30"/>
      <c r="D4" s="30"/>
    </row>
  </sheetData>
  <sheetProtection selectLockedCells="1" selectUnlockedCells="1"/>
  <mergeCells count="2">
    <mergeCell ref="A1:D1"/>
    <mergeCell ref="A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5" sqref="D5"/>
    </sheetView>
  </sheetViews>
  <sheetFormatPr defaultColWidth="10.28125" defaultRowHeight="15"/>
  <cols>
    <col min="1" max="1" width="16.7109375" style="0" customWidth="1"/>
    <col min="2" max="2" width="40.57421875" style="0" customWidth="1"/>
    <col min="3" max="3" width="45.421875" style="0" customWidth="1"/>
    <col min="4" max="4" width="24.00390625" style="0" customWidth="1"/>
    <col min="5" max="16384" width="10.8515625" style="0" customWidth="1"/>
  </cols>
  <sheetData>
    <row r="1" spans="1:4" ht="29.25" customHeight="1">
      <c r="A1" s="2" t="s">
        <v>35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 customHeight="1">
      <c r="A3" s="22" t="s">
        <v>36</v>
      </c>
      <c r="B3" s="31" t="s">
        <v>37</v>
      </c>
      <c r="C3" s="6" t="s">
        <v>38</v>
      </c>
      <c r="D3" s="24">
        <v>385</v>
      </c>
    </row>
    <row r="4" spans="1:4" ht="32.25" customHeight="1">
      <c r="A4" s="22"/>
      <c r="B4" s="31"/>
      <c r="C4" s="6" t="s">
        <v>39</v>
      </c>
      <c r="D4" s="24">
        <v>34.99</v>
      </c>
    </row>
    <row r="5" spans="1:4" s="35" customFormat="1" ht="45">
      <c r="A5" s="32" t="s">
        <v>40</v>
      </c>
      <c r="B5" s="33" t="s">
        <v>41</v>
      </c>
      <c r="C5" s="32" t="s">
        <v>42</v>
      </c>
      <c r="D5" s="34">
        <v>16</v>
      </c>
    </row>
    <row r="6" spans="1:4" ht="15">
      <c r="A6" s="19"/>
      <c r="B6" s="20" t="s">
        <v>25</v>
      </c>
      <c r="D6" s="25">
        <f>D3+D4+D5</f>
        <v>435.99</v>
      </c>
    </row>
  </sheetData>
  <sheetProtection selectLockedCells="1" selectUnlockedCells="1"/>
  <mergeCells count="3">
    <mergeCell ref="A1:D1"/>
    <mergeCell ref="A3:A4"/>
    <mergeCell ref="B3:B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B10" sqref="B10"/>
    </sheetView>
  </sheetViews>
  <sheetFormatPr defaultColWidth="10.28125" defaultRowHeight="15"/>
  <cols>
    <col min="1" max="1" width="16.7109375" style="0" customWidth="1"/>
    <col min="2" max="2" width="40.57421875" style="0" customWidth="1"/>
    <col min="3" max="3" width="45.421875" style="0" customWidth="1"/>
    <col min="4" max="4" width="24.00390625" style="0" customWidth="1"/>
    <col min="5" max="16384" width="10.8515625" style="0" customWidth="1"/>
  </cols>
  <sheetData>
    <row r="1" spans="1:4" ht="29.25" customHeight="1">
      <c r="A1" s="2" t="s">
        <v>43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40.5" customHeight="1">
      <c r="A3" s="36">
        <v>42776</v>
      </c>
      <c r="B3" s="37" t="s">
        <v>44</v>
      </c>
      <c r="C3" s="6" t="s">
        <v>45</v>
      </c>
      <c r="D3" s="24">
        <v>54</v>
      </c>
    </row>
    <row r="4" spans="1:4" ht="15">
      <c r="A4" s="19"/>
      <c r="B4" s="20" t="s">
        <v>25</v>
      </c>
      <c r="D4" s="25">
        <f>SUM(D3)</f>
        <v>54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11" sqref="C11"/>
    </sheetView>
  </sheetViews>
  <sheetFormatPr defaultColWidth="10.28125" defaultRowHeight="15"/>
  <cols>
    <col min="1" max="1" width="16.7109375" style="0" customWidth="1"/>
    <col min="2" max="2" width="40.57421875" style="0" customWidth="1"/>
    <col min="3" max="3" width="45.421875" style="0" customWidth="1"/>
    <col min="4" max="4" width="24.00390625" style="0" customWidth="1"/>
    <col min="5" max="16384" width="10.8515625" style="0" customWidth="1"/>
  </cols>
  <sheetData>
    <row r="1" spans="1:4" ht="29.25" customHeight="1">
      <c r="A1" s="2" t="s">
        <v>46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49.5" customHeight="1">
      <c r="A3" s="38">
        <v>42796</v>
      </c>
      <c r="B3" s="39" t="s">
        <v>47</v>
      </c>
      <c r="C3" s="6" t="s">
        <v>45</v>
      </c>
      <c r="D3" s="24">
        <v>120.41</v>
      </c>
    </row>
    <row r="4" spans="1:4" ht="47.25" customHeight="1">
      <c r="A4" s="38">
        <v>42796</v>
      </c>
      <c r="B4" s="40" t="s">
        <v>48</v>
      </c>
      <c r="C4" s="41" t="s">
        <v>49</v>
      </c>
      <c r="D4" s="24">
        <v>28.13</v>
      </c>
    </row>
    <row r="5" spans="1:4" ht="44.25" customHeight="1">
      <c r="A5" s="38">
        <v>42810</v>
      </c>
      <c r="B5" s="40" t="s">
        <v>50</v>
      </c>
      <c r="C5" s="6" t="s">
        <v>45</v>
      </c>
      <c r="D5" s="24">
        <v>119.3</v>
      </c>
    </row>
    <row r="6" spans="1:4" ht="48" customHeight="1">
      <c r="A6" s="38">
        <v>42823</v>
      </c>
      <c r="B6" s="40" t="s">
        <v>51</v>
      </c>
      <c r="C6" s="41" t="s">
        <v>49</v>
      </c>
      <c r="D6" s="24">
        <v>16</v>
      </c>
    </row>
    <row r="7" spans="1:4" ht="15">
      <c r="A7" s="19"/>
      <c r="B7" s="42" t="s">
        <v>25</v>
      </c>
      <c r="D7" s="43">
        <f>SUM(D3:D6)</f>
        <v>283.84000000000003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10.28125" defaultRowHeight="15"/>
  <cols>
    <col min="1" max="1" width="10.8515625" style="0" customWidth="1"/>
    <col min="2" max="2" width="28.28125" style="0" customWidth="1"/>
    <col min="3" max="3" width="45.421875" style="0" customWidth="1"/>
    <col min="4" max="4" width="24.00390625" style="0" customWidth="1"/>
    <col min="5" max="16384" width="10.8515625" style="0" customWidth="1"/>
  </cols>
  <sheetData>
    <row r="1" spans="1:4" ht="29.25" customHeight="1">
      <c r="A1" s="2" t="s">
        <v>52</v>
      </c>
      <c r="B1" s="2"/>
      <c r="C1" s="2"/>
      <c r="D1" s="2"/>
    </row>
    <row r="2" spans="1:4" ht="15">
      <c r="A2" s="26"/>
      <c r="B2" s="27"/>
      <c r="C2" s="28"/>
      <c r="D2" s="29"/>
    </row>
    <row r="3" spans="1:4" ht="15" customHeight="1">
      <c r="A3" s="30" t="s">
        <v>34</v>
      </c>
      <c r="B3" s="30"/>
      <c r="C3" s="30"/>
      <c r="D3" s="30"/>
    </row>
  </sheetData>
  <sheetProtection selectLockedCells="1" selectUnlockedCells="1"/>
  <mergeCells count="2">
    <mergeCell ref="A1:D1"/>
    <mergeCell ref="A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8" sqref="C8"/>
    </sheetView>
  </sheetViews>
  <sheetFormatPr defaultColWidth="10.28125" defaultRowHeight="15"/>
  <cols>
    <col min="1" max="1" width="12.421875" style="0" customWidth="1"/>
    <col min="2" max="2" width="13.28125" style="0" customWidth="1"/>
    <col min="3" max="3" width="55.140625" style="0" customWidth="1"/>
    <col min="4" max="4" width="23.421875" style="0" customWidth="1"/>
    <col min="5" max="5" width="23.8515625" style="0" customWidth="1"/>
    <col min="6" max="16384" width="10.8515625" style="0" customWidth="1"/>
  </cols>
  <sheetData>
    <row r="1" spans="1:5" ht="29.25" customHeight="1">
      <c r="A1" s="44" t="s">
        <v>53</v>
      </c>
      <c r="B1" s="44"/>
      <c r="C1" s="44"/>
      <c r="D1" s="44"/>
      <c r="E1" s="44"/>
    </row>
    <row r="2" spans="1:5" ht="30">
      <c r="A2" s="45" t="s">
        <v>54</v>
      </c>
      <c r="B2" s="45" t="s">
        <v>55</v>
      </c>
      <c r="C2" s="3" t="s">
        <v>2</v>
      </c>
      <c r="D2" s="3" t="s">
        <v>3</v>
      </c>
      <c r="E2" s="3" t="s">
        <v>4</v>
      </c>
    </row>
    <row r="3" spans="1:5" ht="25.5" customHeight="1">
      <c r="A3" s="46">
        <v>42858</v>
      </c>
      <c r="B3" s="47">
        <v>42863</v>
      </c>
      <c r="C3" s="48" t="s">
        <v>56</v>
      </c>
      <c r="D3" s="49" t="s">
        <v>42</v>
      </c>
      <c r="E3" s="7">
        <v>20.5</v>
      </c>
    </row>
    <row r="4" spans="1:5" ht="15" customHeight="1">
      <c r="A4" s="12"/>
      <c r="B4" s="12"/>
      <c r="C4" s="13" t="s">
        <v>25</v>
      </c>
      <c r="D4" s="13"/>
      <c r="E4" s="14">
        <f>SUM(E3:E3)</f>
        <v>20.5</v>
      </c>
    </row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Angel</cp:lastModifiedBy>
  <dcterms:modified xsi:type="dcterms:W3CDTF">2019-07-31T07:01:48Z</dcterms:modified>
  <cp:category/>
  <cp:version/>
  <cp:contentType/>
  <cp:contentStatus/>
  <cp:revision>31</cp:revision>
</cp:coreProperties>
</file>