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https://juntaex-my.sharepoint.com/personal/josemanuel_fuentesp_juntaex_es/Documents/Escritorio/Lista FD/"/>
    </mc:Choice>
  </mc:AlternateContent>
  <xr:revisionPtr revIDLastSave="493" documentId="13_ncr:1_{BBA8D339-6E23-448B-9A25-68A89179753F}" xr6:coauthVersionLast="47" xr6:coauthVersionMax="47" xr10:uidLastSave="{E110EB06-0A46-419C-ACB7-425F62B873E8}"/>
  <bookViews>
    <workbookView xWindow="-120" yWindow="-120" windowWidth="29040" windowHeight="15840" xr2:uid="{00000000-000D-0000-FFFF-FFFF00000000}"/>
  </bookViews>
  <sheets>
    <sheet name="Convocatorias FEDER" sheetId="1" r:id="rId1"/>
    <sheet name="Tipos de acción" sheetId="6" r:id="rId2"/>
    <sheet name="NUTS" sheetId="3" r:id="rId3"/>
    <sheet name="Desplegables" sheetId="4" r:id="rId4"/>
  </sheets>
  <definedNames>
    <definedName name="_xlnm._FilterDatabase" localSheetId="0" hidden="1">'Convocatorias FEDER'!$A$1:$W$1</definedName>
    <definedName name="_xlnm.Print_Titles" localSheetId="1">'Tipos de acción'!$1:$1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9" i="1" l="1"/>
  <c r="M40" i="1"/>
  <c r="M25" i="1"/>
  <c r="M24" i="1"/>
  <c r="M17" i="1"/>
  <c r="M16" i="1"/>
  <c r="M22" i="1"/>
  <c r="M19" i="1"/>
  <c r="M15" i="1"/>
  <c r="M9" i="1"/>
  <c r="M8" i="1"/>
  <c r="M7" i="1"/>
  <c r="N18" i="1"/>
  <c r="M38" i="1"/>
  <c r="M28" i="1"/>
  <c r="M27" i="1"/>
  <c r="M26" i="1"/>
  <c r="M21" i="1"/>
  <c r="M20" i="1"/>
  <c r="N31" i="1"/>
  <c r="N30" i="1"/>
  <c r="N29" i="1"/>
  <c r="M11" i="1"/>
  <c r="M12" i="1"/>
  <c r="M13" i="1"/>
  <c r="M10" i="1"/>
  <c r="N44" i="1" l="1"/>
  <c r="N43" i="1"/>
  <c r="N42" i="1"/>
  <c r="N14" i="1" l="1"/>
  <c r="N37" i="1"/>
  <c r="N36" i="1"/>
  <c r="N35" i="1"/>
  <c r="N34" i="1"/>
  <c r="N6" i="1"/>
  <c r="N33" i="1"/>
  <c r="N23" i="1"/>
  <c r="E2" i="3"/>
  <c r="E3" i="3"/>
  <c r="E4" i="3"/>
  <c r="N32" i="1"/>
</calcChain>
</file>

<file path=xl/sharedStrings.xml><?xml version="1.0" encoding="utf-8"?>
<sst xmlns="http://schemas.openxmlformats.org/spreadsheetml/2006/main" count="637" uniqueCount="274">
  <si>
    <t>Título Programa</t>
  </si>
  <si>
    <t>Descripción Convocatoria</t>
  </si>
  <si>
    <t>Prioridad</t>
  </si>
  <si>
    <t>Objetivo político</t>
  </si>
  <si>
    <t>Objetivo específico</t>
  </si>
  <si>
    <t>Tipo de solicitantes admisibles</t>
  </si>
  <si>
    <t>Denominación tipo de acción</t>
  </si>
  <si>
    <t>Código tipo de acción</t>
  </si>
  <si>
    <t>Entidad convocante (Organismo con senda financiera)</t>
  </si>
  <si>
    <t>Título Convocatoria (de licitación, ayuda, subvención)</t>
  </si>
  <si>
    <t>Fecha Inicio prevista</t>
  </si>
  <si>
    <t>Fecha Finalización prevista</t>
  </si>
  <si>
    <t>1.1</t>
  </si>
  <si>
    <t>2.6</t>
  </si>
  <si>
    <t>2.2</t>
  </si>
  <si>
    <t>1A</t>
  </si>
  <si>
    <t>Subvención</t>
  </si>
  <si>
    <t>Empresas</t>
  </si>
  <si>
    <t>1.3</t>
  </si>
  <si>
    <t>Pymes</t>
  </si>
  <si>
    <t>Licitación</t>
  </si>
  <si>
    <t>Entidades locales</t>
  </si>
  <si>
    <t>4A</t>
  </si>
  <si>
    <t>1.2</t>
  </si>
  <si>
    <t>2A</t>
  </si>
  <si>
    <t>4.2</t>
  </si>
  <si>
    <t>Dirección General de Industria, Energía y Minas</t>
  </si>
  <si>
    <t>Fomento del uso de energías renovables (nuevos gases renovables, hidrogeno, y biocombustibles avanzado) en empresas y ciudadanía</t>
  </si>
  <si>
    <t>En el ámbito empresarial se pretende establecer una línea de ayudas para el desarrollo de inversiones relacionadas con la implementación de tecnologías para generación de energía a partir de fuentes renovables que permita a los sectores económicos una mejor transición energética. Las medidas a incentivar contemplan actuaciones para la incorporación de tecnologías relacionadas con nuevos gases renovables, hidrogeno, y biocombustibles avanzado con dos líneas concretas: 1.Programa de ayudas para instalaciones de producción de gases renovables (gas sintético, e hidrógeno renovable) y biocarburantes avanzados, siempre que no tengan su origen en la biomasa de zonas boscosas. 2. No serán cofinanciables las actuaciones relacionadas con: los combustibles renovables de origen no biológico, con el biogás y con el biometano, a no ser que el input energético sean biorresiduos orgánicosurbanos ya separados o, algunos tipos de biorresiduos muy limitados como los lodos o fangos provenientes de plantas de depuración de aguas, siempre que respeten las estrategias de economía circular y los planes de gestión de residuos.</t>
  </si>
  <si>
    <t>DG de Sostenibilidad</t>
  </si>
  <si>
    <t>Ayudas a entidades locales para la implantación y mejora de la recogida selectiva de residuos, especialmente la recogida selectiva de materia organica.</t>
  </si>
  <si>
    <t xml:space="preserve">*Establecimiento de ayudas a entidades locales para la implantación y mejora de la recogida selectiva de residuos, especialmente la recogida selectiva de materia orgánica.
*Establecimiento de ayudas a entidades locales para la mejora de puntos limpios y nuevas implantaciones para la densificación de la red de puntos limpios locales para la recogida selectiva de residuos.
*Establecimiento de ayudas a entidades locales para la implantación de medidas tecnológicas para avanzar hacia el pago por generación de residuos. Estas medidas consisten en: Implantación de sistemas RFDI (identificación por radiofrecuencias), tanto en cubos de la recogida puerta a puerta, para identificar el domicilio que aporta los residuos, como en contenedores para identificar al ciudadano a la hora de aportar residuos al contenedor.
*Establecimiento de ayudas a entidades locales para la implantación del compostaje doméstico y comunitario.
</t>
  </si>
  <si>
    <t>Ayudas a entidades locales para la limpieza de vertidos ilegales de residuos de carácter puntual.</t>
  </si>
  <si>
    <t>* Establecimiento de ayudas para la limpieza de vertidos ilegales de residuos de caractar puntual  evitando la generacion de vertidos ilegales por efecto llamada, así como la retirada de residuos de amianto.</t>
  </si>
  <si>
    <t>Subvenciones para la financiación de actuaciones destinadas a mejorar y proteger los ecosistemas en áreas protegidas de alto valor natural</t>
  </si>
  <si>
    <t>Se financiarán actuaciones destinadas a la conservación de los valores naturales que motivaron la declaración de la Red Natura 2000 y otras zonas protegidas. En concreto, estas ayudas se destinarán a la ejecución de acciones directas de conservación de estos valores que motivaron la designación de un territorio como protegido.</t>
  </si>
  <si>
    <t>Consejería de Economía, Empleo y Transformación Digital</t>
  </si>
  <si>
    <t>Ayudas para la mejora de las capacidades avanzadas de las pymes comerciales</t>
  </si>
  <si>
    <t>Financiar el desarrollo de planes y proyectos de contenido tecnológico, innovador y sostenible que, presentados por las pequeñas y medianas empresas de comercio, incidan en la gestión de la actividad comercial y en su modelo de negocio, garantizando su adaptación a los nuevos hábitos de consumo, modalidades de venta, posicionamiento y distribución.</t>
  </si>
  <si>
    <t xml:space="preserve"> Ayudas al fomento del comercio a través de acciones agrupadas de dinamización comercial</t>
  </si>
  <si>
    <t>Dinamizar y promocionar el comercio extremeño y fomentar el asociacionismo comercial.</t>
  </si>
  <si>
    <t>Ayudas para mejora de la competitividad del sector artesano de Extremadura</t>
  </si>
  <si>
    <t xml:space="preserve">Las ayudas tienen por finalidad la mejora de la competitividad de la pequeña y mediana empresa artesana de Extremadura, con vistas a reforzar su crecimiento sostenible, a través de la mejora de los procesos de producción, la implementación de soluciones tecnológicas avanzadas y el incremento de la eficiencia energética. </t>
  </si>
  <si>
    <t>subvención</t>
  </si>
  <si>
    <t>Se aprueba convocatoria para la realización de proyectos de investigación industrial o de desarrollo experimental realizados en agrupaciones pformadas por empresas y por agentes públivcos del SECTI</t>
  </si>
  <si>
    <t>Se aprueba convocatoria para la realización de proyectos de investigación industrial o de desarrollo experimental realizados  por empresas de base tecnológica y startup</t>
  </si>
  <si>
    <t xml:space="preserve">Secretaría General de Ciencia, Tecnología e Innovación </t>
  </si>
  <si>
    <t>Se aprueba convocatoria para la realización de proyectos de investigación industrial o de desarrollo experimental realizados  por Pymes que no sean empresas de base tecnológica y startup</t>
  </si>
  <si>
    <t>Secretaría General de Ciencia, Tecnología e Innovación.</t>
  </si>
  <si>
    <t>Actuaciones orientadas al desarrollo y mejora de las capacidades científicas y tecnológicas de los Grupos de Investigación de Extremadura pertenecientes al Sistema Extremeño de Ciencia, Tecnología e Innovación, incluyendo la realización de proyectos de investigación</t>
  </si>
  <si>
    <t>Secretaría General de Economía, Empresa y Comercio
Consejería de Economía, Empleo y Transformación Digital</t>
  </si>
  <si>
    <t>Ayudas para la internacionalización de la empresa extremeña y la mejora de las condiciones de comercialización exterior</t>
  </si>
  <si>
    <t>Ayudar a la internacionalización de la empresa extremeña y la mejora de las condiciones de comercialización exterior, con la finalidad de facilitar a las empresas extremeñas el acceso a los mercados exteriores y fortalecer sus capacidades exportadoras así como facilitar su internacionalización
digital.</t>
  </si>
  <si>
    <t>Extremadura Avante Servicios Avanzados a Pymes S.L.U</t>
  </si>
  <si>
    <t>Ayudas para la participación agrupada en la Feria Alimentaria Barcelona</t>
  </si>
  <si>
    <t xml:space="preserve">Ayudar a reforzar la internacionalización del tejido empresarial extermeño realizando acciones de promoción, para una adecuada presencia en los mercados con el objetivo de promocionar sus productos y servicios, contribuyendo a incrementar y consolidar su </t>
  </si>
  <si>
    <t>Ayudas para la participación agrupada en la Feria Salón Gourmets</t>
  </si>
  <si>
    <t>Ayudar a reforzar la internacionalización del tejido empresarial extermeño realizando acciones de promoción, para una adecuada presencia en los mercados con el objetivo de promocionar sus productos y servicios, contribuyendo a incrementar y consolidar su presencia en los principales mercados internacionales</t>
  </si>
  <si>
    <t>Dirección General de Empresa
Consejería de Economía, Empleo y Transformación Digital</t>
  </si>
  <si>
    <t>Régimen de incentivos autonómicos a la inversión empresarial en el ámbito de la Comunidad Autónoma de Extremadura.</t>
  </si>
  <si>
    <t>Línea de ayudas, en forma de subvención directa, destinada a aquellas empresas que realicen inversiones en activos fijos en el ámbito de la Comunidad Autónoma de Extremadura que contribuyan al desarrollo industrial, la mejora de la competitividad, la transformación digital, el impulso de la innovación productiva en los ámbitos de la especialización inteligente y a la creación y mantenimiento de empleo en Extremadura.</t>
  </si>
  <si>
    <t>Ayudas para la consolidación y crecimiento de las pymes. Programa CONSOLIDAPYME.</t>
  </si>
  <si>
    <t xml:space="preserve"> Subvenciones para la innovación organizativa, de procesos, comercial y de gestión empresarial, la cual se compone de las siguientes acciones:
 	· Línea de ayudas dirigidas a la mejora de la competitividad de las empresas en procesos, certificación de normas y sistemas de calidad, big data o 4.0.
 	· Línea de ayudas dirigida a favorecer la financiación alternativa (business angels y plataformas Crowd).
 	· Línea de ayudas para participación en actividades de capacitación.</t>
  </si>
  <si>
    <t>1.2.3. Fomento de la demanda de digitalización de empresas</t>
  </si>
  <si>
    <t>Dirección General de Digitalización Regional
Consejería de Economía, Empleo y Transformación Digital</t>
  </si>
  <si>
    <t>Ayudas para la Digitalización del Ecosistema Productivo</t>
  </si>
  <si>
    <t>Ayudas para la implantación de proyectos de digitalizacion orientada empresas sector industrial.</t>
  </si>
  <si>
    <t>Ayudas para la Digitalización del Sector Servicios</t>
  </si>
  <si>
    <t>Ayudas para la implantación de proyectos de digitalizacion orientada empresas sector servicios, incluyendo proyectos de comercio electrónico.</t>
  </si>
  <si>
    <t>DESARROLLO DE  PROYECTOS TIC-CDTIC (Transferencia específica)</t>
  </si>
  <si>
    <t xml:space="preserve">Se financiarán las actividades del Centro dinamizador y demostrador TIC de Extremadura (CDTIC), en tanto que entre sus funciones se contempla el asesoramiento personalizado a las empresas desde el punto de vista tecnológico con realización de sesiones divulgativas y demostradoras de las tecnologías más avanzadas y disruptivas de cada momento y su aplicación a los diferentes sectores de la economía.
El instrumento utilizado para la gestión es el de Convenio con la entidad FEVAL GESTIÓN DE SERVICIOS SLU.
</t>
  </si>
  <si>
    <t>EX</t>
  </si>
  <si>
    <t>2.7</t>
  </si>
  <si>
    <t>Empresas, empresas individuales o autónomos, agrupaciones empresariales, coopereativas, sociedades mercantiles, comunidades de energía locales, comunidades de energías renovables y comunidades ciudadanas de energía.</t>
  </si>
  <si>
    <t>Entidades Locales</t>
  </si>
  <si>
    <t>Extremadura</t>
  </si>
  <si>
    <t>http://extremambiente.juntaex.es/index.php</t>
  </si>
  <si>
    <t>Universidad de Extremadura</t>
  </si>
  <si>
    <t>https://www.educarex.es/universidad/programa-operativo-feder.html</t>
  </si>
  <si>
    <t>Pymes del sector del comercio al por menor</t>
  </si>
  <si>
    <t>Asociaciones de comerciantes, municipios y entidades locales menores</t>
  </si>
  <si>
    <t>Pymes que se encuentren inscritas en el Registro de Artesanos y Empresas Artesanas de la Comunidad Autónoma de Extremadura.</t>
  </si>
  <si>
    <t>Pymes, Grandes empresas (en agrupación con pymes), Agentes públicos del Sistema Extremeño de Ciencia, Tecnología e Innovación</t>
  </si>
  <si>
    <t>https://doe.juntaex.es/pdfs/doe/2022/2480o/22040219.pdf</t>
  </si>
  <si>
    <t>https://doe.juntaex.es/pdfs/doe/2023/1160o/23040100.pdf</t>
  </si>
  <si>
    <t>CENTROS DE I+D</t>
  </si>
  <si>
    <t>Pymes que ejerzan una actividad económica en Extremadura</t>
  </si>
  <si>
    <t>https://doe.juntaex.es/pdfs/doe/2023/2190o/23063845.pdf</t>
  </si>
  <si>
    <t>https://doe.juntaex.es/pdfs/doe/2023/2280o/23AC0087.pdf</t>
  </si>
  <si>
    <t>Pymes, incluidos autónomos</t>
  </si>
  <si>
    <t>Empresas (PYMEs y autónomos)</t>
  </si>
  <si>
    <t>FEVAL GESTIÓN DE SERVICIOS SLU</t>
  </si>
  <si>
    <t>ES</t>
  </si>
  <si>
    <t>Cáceres</t>
  </si>
  <si>
    <t>ES432</t>
  </si>
  <si>
    <t>Badajoz</t>
  </si>
  <si>
    <t>ES431</t>
  </si>
  <si>
    <t>ES43</t>
  </si>
  <si>
    <t>NUTS level</t>
  </si>
  <si>
    <t>NUTS label</t>
  </si>
  <si>
    <t>NUTS Code</t>
  </si>
  <si>
    <t>Country code</t>
  </si>
  <si>
    <t>Tipos de convocatorias</t>
  </si>
  <si>
    <t>Fechas inicio y final</t>
  </si>
  <si>
    <t>Ayuda/Subvención</t>
  </si>
  <si>
    <t>2024 S1</t>
  </si>
  <si>
    <t>2024 S2</t>
  </si>
  <si>
    <t>2024 T1</t>
  </si>
  <si>
    <t>2024 T2</t>
  </si>
  <si>
    <t>2024 T3</t>
  </si>
  <si>
    <t>2024 T4</t>
  </si>
  <si>
    <t>2025 S1</t>
  </si>
  <si>
    <t>2025 S2</t>
  </si>
  <si>
    <t>2025 T1</t>
  </si>
  <si>
    <t>2025 T2</t>
  </si>
  <si>
    <t>2025 T3</t>
  </si>
  <si>
    <t>2025 T4</t>
  </si>
  <si>
    <t>2026 S1</t>
  </si>
  <si>
    <t>2026 S2</t>
  </si>
  <si>
    <t>2026 T1</t>
  </si>
  <si>
    <t>2026 T2</t>
  </si>
  <si>
    <t>2026 T3</t>
  </si>
  <si>
    <t>2026 T4</t>
  </si>
  <si>
    <t>2027 S1</t>
  </si>
  <si>
    <t>2027 S2</t>
  </si>
  <si>
    <t>2027 T1</t>
  </si>
  <si>
    <t>2027 T2</t>
  </si>
  <si>
    <t>2027 T3</t>
  </si>
  <si>
    <t>2027 T4</t>
  </si>
  <si>
    <t>2028 S1</t>
  </si>
  <si>
    <t>2028 S2</t>
  </si>
  <si>
    <t>2028 T1</t>
  </si>
  <si>
    <t>2028 T2</t>
  </si>
  <si>
    <t>2028 T3</t>
  </si>
  <si>
    <t>2028 T4</t>
  </si>
  <si>
    <t>2029 S1</t>
  </si>
  <si>
    <t>2029 S2</t>
  </si>
  <si>
    <t>2029 T1</t>
  </si>
  <si>
    <t>2029 T2</t>
  </si>
  <si>
    <t>2029 T3</t>
  </si>
  <si>
    <t>2029 T4</t>
  </si>
  <si>
    <t>EX1A101</t>
  </si>
  <si>
    <t>1.1.1. Proyectos de innovación en empresas</t>
  </si>
  <si>
    <t>EX1A102</t>
  </si>
  <si>
    <t>1.1.2. Grupos de investigación</t>
  </si>
  <si>
    <t>EX1A103</t>
  </si>
  <si>
    <t>1.1.3. Desarrollo de la capacidad de investigación científica, desarrollo tecnológico e innovación</t>
  </si>
  <si>
    <t>EX1A104</t>
  </si>
  <si>
    <t>1.1.4 Planes Desarrollo de la capacidad de investigación científica, desarrollo tecnológico e innovación</t>
  </si>
  <si>
    <t>EX1A105</t>
  </si>
  <si>
    <t>1.1.5. Gobernanza de la RIS3</t>
  </si>
  <si>
    <t>EX1A106</t>
  </si>
  <si>
    <t>1.1.6. Acciones de internacionalización del SECTI</t>
  </si>
  <si>
    <t>EX1A201</t>
  </si>
  <si>
    <t>1.2.1. Fomento de la demanda de digitalización (E-Administración)</t>
  </si>
  <si>
    <t>EX1A202</t>
  </si>
  <si>
    <t>1.2.2. Pueblos inteligentes</t>
  </si>
  <si>
    <t>EX1A203</t>
  </si>
  <si>
    <t>EX1A301</t>
  </si>
  <si>
    <t>1.3.1. Incentivos Autonómicos a la inversión empresarial</t>
  </si>
  <si>
    <t>EX1A302</t>
  </si>
  <si>
    <t xml:space="preserve">1.3.2. Modernización y mejora de la competitividad de las empresas
</t>
  </si>
  <si>
    <t>EX1A303</t>
  </si>
  <si>
    <t>1.3.3. Acciones de internacionalización de las empresas</t>
  </si>
  <si>
    <t>EX1A304</t>
  </si>
  <si>
    <t>1.3.4. Incubadoras empresas de la Estrategia Logística</t>
  </si>
  <si>
    <t>EX1B501</t>
  </si>
  <si>
    <t>1.5.1. Infraestructuras de acceso a internet</t>
  </si>
  <si>
    <t>EX2A101</t>
  </si>
  <si>
    <t>2.1.1.  Eficiencia   energética   en   edificios   e infraestructuras públicas</t>
  </si>
  <si>
    <t>EX2A102</t>
  </si>
  <si>
    <t>2.1.2. Eficiencia energética en viviendas</t>
  </si>
  <si>
    <t>EX2A103</t>
  </si>
  <si>
    <t>2.1.3. Eficiencia energética en empresas</t>
  </si>
  <si>
    <t>EX2A201</t>
  </si>
  <si>
    <t>2.2.1. Fomento del uso de energías renovables en empresas y ciudadanía</t>
  </si>
  <si>
    <t>EX2A202</t>
  </si>
  <si>
    <t>2.2.2. Fomento del uso de energías renovables en sector público</t>
  </si>
  <si>
    <t>EX2A401</t>
  </si>
  <si>
    <t>2.4.1. Prevención y gestión de riesgos</t>
  </si>
  <si>
    <t>EX2A402</t>
  </si>
  <si>
    <t>2.4.2. Actuaciones de lucha contra el cambio climático</t>
  </si>
  <si>
    <t>EX2A403</t>
  </si>
  <si>
    <t>2.4.3. Lucha contra incendios forestales</t>
  </si>
  <si>
    <t>EX2A501</t>
  </si>
  <si>
    <t>2.5.1. Provisión de agua de consumo humano</t>
  </si>
  <si>
    <t>EX2A502</t>
  </si>
  <si>
    <t>2.5.2. Tratamiento de recursos hídricos</t>
  </si>
  <si>
    <t>EX2A503</t>
  </si>
  <si>
    <t>2.5.3. Gestión del agua y conservación de los recursos hídricos</t>
  </si>
  <si>
    <t>EX2A601</t>
  </si>
  <si>
    <t>2.6.1. Economía circular y residuos</t>
  </si>
  <si>
    <t>EX2A701</t>
  </si>
  <si>
    <t>2.7.1. Protección de áreas protegidas e infraestructuras verdes</t>
  </si>
  <si>
    <t>EX2A702</t>
  </si>
  <si>
    <t>2.7.2. Medidas de calidad ambiental</t>
  </si>
  <si>
    <t>EX2A703</t>
  </si>
  <si>
    <t>2.7.3. Rehabilitación de zonas degradadas</t>
  </si>
  <si>
    <t>EX3A201</t>
  </si>
  <si>
    <t>3.2.1. Estrategia Logística</t>
  </si>
  <si>
    <t>EX3A202</t>
  </si>
  <si>
    <t>3.2.2. Actuaciones para el desarrollo del Plan Extremeño de Movilidad Sostenible (PEMS)</t>
  </si>
  <si>
    <t>EX3A203</t>
  </si>
  <si>
    <t>3.2.3. Actuaciones de mejora de la seguridad viaria, sostenibilidad y reducción de coste de viajes en carreteras</t>
  </si>
  <si>
    <t>EX4A201</t>
  </si>
  <si>
    <t>4.2.1. Infraestructuras educativas</t>
  </si>
  <si>
    <t>EX4A202</t>
  </si>
  <si>
    <t>4.2.2. Fomento de la demanda de digitalización (E-Educación)</t>
  </si>
  <si>
    <t>EX4A501</t>
  </si>
  <si>
    <t>4.5.1. Infraestructuras sanitarias</t>
  </si>
  <si>
    <t>EX4A601</t>
  </si>
  <si>
    <t>4.6.1.Infraestructuras culturales</t>
  </si>
  <si>
    <t>EX4A602</t>
  </si>
  <si>
    <t>4.6.2. Promoción turística</t>
  </si>
  <si>
    <t>Tipo de Convocatoria (Licitación, subvención/ayuda)</t>
  </si>
  <si>
    <t>Valor total estimado de convocatoria</t>
  </si>
  <si>
    <t>Importe de la ayuda UE</t>
  </si>
  <si>
    <t>URL publicación/información (poner el link de la web con la publicación)</t>
  </si>
  <si>
    <t>Localización (ES43 Extremadura, ES431 Badajoz o ES432 Cáceres)</t>
  </si>
  <si>
    <t>2.1</t>
  </si>
  <si>
    <t>Consejería de Infraestructuras, Transporte y Vivienda</t>
  </si>
  <si>
    <t>OBRAS Rehabilitación Energética de VPP</t>
  </si>
  <si>
    <t>OBRAS de Rehabilitación Energética de Viviendas de Promoción Publica</t>
  </si>
  <si>
    <t>https://contrataciondelestado.es/</t>
  </si>
  <si>
    <t>Ayudas para la implantación de proyectos de Pueblos Inteligentes</t>
  </si>
  <si>
    <t xml:space="preserve">Ayudas con las que contribuir a la puesta en marcha y ejecución de proyectos TIC de desarrollo inteligente (""Smart Cities"") por parte de entidades locales, con implantación de servicios digitales inteligentes. </t>
  </si>
  <si>
    <t>Ayuntamientos, mancomunidades y entidades locales menores</t>
  </si>
  <si>
    <t>Subvención nominativa a la Universidad de Extremadura para financiar la bibliografía científica</t>
  </si>
  <si>
    <t>UEX</t>
  </si>
  <si>
    <t>Transferencia específica a FUNDECYT-PCTEX: Gobernanza RIS3 y EDP con objeto de fortalecer el Sistema de gobernanza de la RIS3 de Extremadura 2021-2027, la eficacia de las actuaciones del Plan Regional de I+D+I y dinamizar la demanda de I+D tecnológico del tejido empresarial extremeño</t>
  </si>
  <si>
    <t>FUNDECYT-PCTEX</t>
  </si>
  <si>
    <t>https://doe.juntaex.es/ultimosdoe/mostrardoe.php?fecha=20231205&amp;t=o</t>
  </si>
  <si>
    <t xml:space="preserve">Transferencia específica a FUNDECYT-PCTEX:Internacionalización de la I+D+I. Financiará la búsqueda de socios y presentación de candidaturas a convocatorias internacionales </t>
  </si>
  <si>
    <t>Convenios firmado con diferentes Agentes SECTI para la financiación conjunta de los PPCC en diferentes áreas de I+D+I: salud, energía e hidrógeno verde, biodiversidad y agroalimentación</t>
  </si>
  <si>
    <t>UEX, CCMIJU, CICYTEX</t>
  </si>
  <si>
    <t xml:space="preserve">https://doe.juntaex.es/ultimosdoe/mostrardoe.php?fecha=20221115&amp;t=o ;  https://doe.juntaex.es/ultimosdoe/mostrardoe.php?fecha=20221116&amp;t=o; </t>
  </si>
  <si>
    <t>Servicio Extremeño Público de Empleo</t>
  </si>
  <si>
    <t>Licitación de una auditoría energética de los efificios del Sexpe para determinar un plan de inversión en los mismos con las medidas propuestas, para reducir el consumo de energía de las instalaciones, así como la mejora de la envolvente, y con la construcción de nuevos edificios eficientes energéticamente. Posteriormente, se licitarán las mejoras en los edificios propuestos.</t>
  </si>
  <si>
    <t>Dirección General de Universidad</t>
  </si>
  <si>
    <t>RESOLUCIÓN DE CONCESIÓN DIRECTA DE UNA SUBVENCIÓN PARA FINANCIAR ACTUACIONES DE INVERSIÓN EN INFRAESTRUCTURAS EN LOS CAMPUS DE LA UNIVERSIDAD PARA LA ADECUACIÓN Y MEJORA DE SUS INSTALACIONES</t>
  </si>
  <si>
    <t>Mejorar la oferta de infraestructuras de la Universidad de Extremadura, para adaptarlas las Espacio Europeo de Educación Superior.</t>
  </si>
  <si>
    <t>ES43 - Extremadura</t>
  </si>
  <si>
    <t>CONVENIO ENTRE LA CONSEJERÍA DE ECONOMÍA, CIENCIA Y AGENDA DIGITAL DE LA JUNTA DE EXTREMADURA Y LA UNIVERSIDAD DE EXTREMADURA, PARA FORMALIZAR LA CONCESIÓN DIRECTA DE UNA SUBVENCIÓN PARA FINANCIAR LA COMPRA E INSTALACIÓN DEL MOBILIARIO NECESARIO PARA LA NUEVA FACULTAD DE MEDICINA Y CIENCIAS DE LA SALUD DE BADAJOZ, FASE I.</t>
  </si>
  <si>
    <t>Instrumentalizar la colaboración entre la Junta de Extremadura y la Universidad de Extremadura, para la concesión directa de una subvención a la Universidad para la compra e instalación de mobiliario necesario para la Nueva Facultad de Medicina y Ciencias de la Salud de Badajoz, Fase I.</t>
  </si>
  <si>
    <t>ES431 - Badajoz</t>
  </si>
  <si>
    <t>https://doe.juntaex.es/pdfs/doe/2023/1180o/23062312.pdf</t>
  </si>
  <si>
    <t>OBRAS DE EJECUCIÓN DEL PROYECTO DE TELECOMUNICACIONES Y SERVICIO DE DIRECCIÓN DE OBRA Y COORDINACIÓN DE SEGURIDAD Y SALUD EN EL CONTRATO MIXTO DE OBRA Y SUMINISTRO DE EJECUCIÓN DEL PROYECTO DE TELECOMUNICACIONES DE LA NUEVA FACULTAD DE MEDICINA Y CIENCIAS DE LA SALUD DE BADAJOZ</t>
  </si>
  <si>
    <t>Dotar a la nueva Facultad de Medicina y Ciencias de la Salud de Badajoz del sistema de telecomunicaciones imprescindibles para su funcionamiento. Este sistema permitirá a los usuarios el acceso a tecnologías de última generación con el fin de apoyar y agilizar los trabajos de investigación, docencia y gestión que desarrollará la Facultad.</t>
  </si>
  <si>
    <t>Empresas privadas</t>
  </si>
  <si>
    <t>CONSTRUCCIÓN DE LA SEGUNDA FASE DE LA FACULTAD DE MEDICINA Y CIENCIAS DE LA SALUD DE BADAJOZ</t>
  </si>
  <si>
    <t>Continuar con la construcción de la Segunda Fase de la Facultad
de Medicina y Ciencias de la Salud, para finalizar la ejecución de la obra, ya que se planteó en dos fases y la primera fase fue financiada con cargo al Programa Operativo 2014-2020.</t>
  </si>
  <si>
    <t>PLAN DE ACTUACIONES EN RESIDENCIAS UNIVERSITARIAS</t>
  </si>
  <si>
    <t xml:space="preserve">Realizar actuaciones de mejora de la eficiencia energética, mejora de la habitabilidad de sus edificios e instalaciones para mejorar las condiciones de estudio de las personas residentes. </t>
  </si>
  <si>
    <t>http://residencias.educarex.es/</t>
  </si>
  <si>
    <t>Contrato de servicios para la evolución y mejora continua del Punto Único de Acceso a la Información de la Junta de Extremadura</t>
  </si>
  <si>
    <t>SISTEMA DINÁMICO DE ADQUISICIÓN DE SERVICIOS DIRIGIDOS AL DESARROLLO DE LA ADMINISTRACIÓN ELECTRÓNICA, DEL SISTEMA ESTATAL DE CONTRATACIÓN CENTRALIZADA</t>
  </si>
  <si>
    <t>Empresas Tecnológicas con experiencia en proyectos de implantación, desarrollo y/o mantenimiento de portales soportados en Liferay 
150 caracteres</t>
  </si>
  <si>
    <t>https://contrataciondelestado.es/wps/poc?uri=deeplink:detalle_licitacion&amp;idEvl=v0unKdWXTsH9pbnDwlaUlg%3D%3D</t>
  </si>
  <si>
    <t>Dirección General Función Pública</t>
  </si>
  <si>
    <t>Secretaría General de Educación y Formación Profesional de la  Consejería de Educación, Ciencia y Formación Profesional.</t>
  </si>
  <si>
    <t>Contratación de servicios de una biblioteca digital que cuente con una plataforma de préstamo digital.
Contratación de contenidos digitales.</t>
  </si>
  <si>
    <t>Contratación del servicio de plataformas web, aplicaciones móviles y herramientas necesarias para que permitan el préstamo digital y los clubes de lectura de la biblioteca digital librarium.</t>
  </si>
  <si>
    <t>Subvenciones para la financiación de actuaciones destinadas al fomento de la infraestructura verde, desfragmentación, restauración ecológica y conectividad en áreas de alto valor natural</t>
  </si>
  <si>
    <t>Se financiarán subvenciones destinadas a la implementación de la infraestructura verde, fomento de la desfragmentación y conectividad en áreas de alto valor natural</t>
  </si>
  <si>
    <t>Consejería de Hacienda y Admón. Pública. Dirección General Función Pública.</t>
  </si>
  <si>
    <t>2.4</t>
  </si>
  <si>
    <t>Secretaría General de Interior, Emergencias y Protección Civil
Consejería de Presidencia, Interior y Diálogo Social</t>
  </si>
  <si>
    <t>Licitación de contratos de servicios y suministros</t>
  </si>
  <si>
    <t xml:space="preserve">Desarrollo, implementación, actualización, gestión operacional y mantenimiento de las redes automáticas de alerta temprana para la detección de alertas ante los diferentes riesgos naturales, estableciendo y garantizando el funcionamiento de una red de sensores, comunicaciones y plataforma de gestión que, integrados en un único sistema, permita monitorizar en tiempo real los eventos naturales peligrosos, así como realizar los trabajos necesarios para la gestión operacional de estas redes y de los diversos aspectos relacionados con la planificación y gestión de las emergencias derivadas de estos riesgos naturales. </t>
  </si>
  <si>
    <t xml:space="preserve">Desarrollo, implementación, actualización, gestión operacional y mantenimiento de las redes automáticas de alerta temprana para la detección de alertas ante los diferentes riesgos tecnológicos, estableciendo y garantizando el funcionamiento de una red de sensores, comunicaciones y plataforma de gestión que, integrados en un único sistema, permita monitorizar en tiempo real aquellas situaciones derivadas de riesgos químicos, transporte de mercancías peligrosas, radioactividad…etc., así como realizar los trabajos necesarios para la gestión operacional de estas redes y de los diversos aspectos relacionados con la planificación y gestión de las emergencias derivadas de estos riesgos tecnológicos. </t>
  </si>
  <si>
    <t>Convenios</t>
  </si>
  <si>
    <t xml:space="preserve">Convenio interadministrativo , servicio de apoyo a la investigación, laboratorio de radiactividad ambiental (LARUEX) para la modificación, revisión y mantenimiento de la red Spida en Extremadura. </t>
  </si>
  <si>
    <t>LICITACIÓN</t>
  </si>
  <si>
    <t>Junta de Extremadura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</si>
</sst>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43" formatCode="_-* #,##0.00_-;\-* #,##0.00_-;_-* &quot;-&quot;??_-;_-@_-"/>
  </numFmts>
  <fonts count="17" x14ac:knownFonts="1">
    <font>
      <sz val="11"/>
      <color theme="1"/>
      <name val="Calibri"/>
      <family val="2"/>
      <scheme val="minor"/>
    </font>
    <font>
      <b/>
      <sz val="10"/>
      <color indexed="8"/>
      <name val="Calibri"/>
      <family val="2"/>
    </font>
    <font>
      <u/>
      <sz val="11"/>
      <color rgb="FF0563C1"/>
      <name val="Calibri"/>
      <family val="2"/>
    </font>
    <font>
      <sz val="10"/>
      <color theme="1"/>
      <name val="Calibri"/>
      <family val="2"/>
      <scheme val="minor"/>
    </font>
    <font>
      <u/>
      <sz val="11"/>
      <color theme="10"/>
      <name val="Calibri"/>
      <family val="2"/>
      <scheme val="minor"/>
    </font>
    <font>
      <sz val="11"/>
      <color theme="1"/>
      <name val="Calibri"/>
      <family val="2"/>
      <scheme val="minor"/>
    </font>
    <font>
      <sz val="11"/>
      <color rgb="FF000000"/>
      <name val="Calibri"/>
      <family val="2"/>
      <charset val="1"/>
    </font>
    <font>
      <b/>
      <sz val="11"/>
      <color theme="1"/>
      <name val="Calibri"/>
      <family val="2"/>
      <scheme val="minor"/>
    </font>
    <font>
      <sz val="10"/>
      <name val="Arial"/>
      <family val="2"/>
    </font>
    <font>
      <sz val="9"/>
      <name val="Arial"/>
      <family val="2"/>
    </font>
    <font>
      <b/>
      <sz val="9"/>
      <name val="Arial"/>
      <family val="2"/>
    </font>
    <font>
      <sz val="10"/>
      <color theme="1"/>
      <name val="Arial"/>
      <family val="2"/>
    </font>
    <font>
      <b/>
      <sz val="10"/>
      <color rgb="FFFF0000"/>
      <name val="Calibri"/>
      <family val="2"/>
    </font>
    <font>
      <sz val="9"/>
      <color theme="1"/>
      <name val="Calibri"/>
      <family val="2"/>
      <scheme val="minor"/>
    </font>
    <font>
      <sz val="10"/>
      <name val="Calibri"/>
      <family val="2"/>
      <scheme val="minor"/>
    </font>
    <font>
      <sz val="10"/>
      <color indexed="8"/>
      <name val="Calibri"/>
      <family val="2"/>
    </font>
    <font>
      <sz val="11"/>
      <name val="Calibri"/>
      <family val="2"/>
      <scheme val="minor"/>
    </font>
  </fonts>
  <fills count="7">
    <fill>
      <patternFill patternType="none"/>
    </fill>
    <fill>
      <patternFill patternType="gray125"/>
    </fill>
    <fill>
      <patternFill patternType="solid">
        <fgColor theme="8" tint="0.59996337778862885"/>
        <bgColor indexed="64"/>
      </patternFill>
    </fill>
    <fill>
      <patternFill patternType="solid">
        <fgColor theme="7"/>
        <bgColor indexed="64"/>
      </patternFill>
    </fill>
    <fill>
      <patternFill patternType="solid">
        <fgColor indexed="13"/>
        <bgColor indexed="64"/>
      </patternFill>
    </fill>
    <fill>
      <patternFill patternType="solid">
        <fgColor theme="0"/>
        <bgColor indexed="64"/>
      </patternFill>
    </fill>
    <fill>
      <patternFill patternType="solid">
        <fgColor rgb="FF92D050"/>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8">
    <xf numFmtId="0" fontId="0" fillId="0" borderId="0"/>
    <xf numFmtId="0" fontId="2" fillId="0" borderId="0" applyNumberFormat="0" applyFill="0" applyBorder="0" applyAlignment="0" applyProtection="0"/>
    <xf numFmtId="43" fontId="5" fillId="0" borderId="0" applyFont="0" applyFill="0" applyBorder="0" applyAlignment="0" applyProtection="0"/>
    <xf numFmtId="0" fontId="4" fillId="0" borderId="0" applyNumberFormat="0" applyFill="0" applyBorder="0" applyAlignment="0" applyProtection="0"/>
    <xf numFmtId="0" fontId="6" fillId="0" borderId="0"/>
    <xf numFmtId="0" fontId="8" fillId="0" borderId="0"/>
    <xf numFmtId="0" fontId="4" fillId="0" borderId="0" applyNumberFormat="0" applyFill="0" applyBorder="0" applyAlignment="0" applyProtection="0"/>
    <xf numFmtId="44" fontId="5" fillId="0" borderId="0" applyFont="0" applyFill="0" applyBorder="0" applyAlignment="0" applyProtection="0"/>
  </cellStyleXfs>
  <cellXfs count="47">
    <xf numFmtId="0" fontId="0" fillId="0" borderId="0" xfId="0"/>
    <xf numFmtId="0" fontId="1" fillId="3" borderId="1" xfId="0" applyFont="1" applyFill="1" applyBorder="1" applyAlignment="1">
      <alignment vertical="center" wrapText="1"/>
    </xf>
    <xf numFmtId="0" fontId="3" fillId="0" borderId="2" xfId="0" applyFont="1" applyBorder="1" applyAlignment="1">
      <alignment horizontal="center" vertical="center" wrapText="1"/>
    </xf>
    <xf numFmtId="0" fontId="9" fillId="0" borderId="0" xfId="5" applyFont="1"/>
    <xf numFmtId="0" fontId="9" fillId="0" borderId="0" xfId="5" applyFont="1" applyAlignment="1">
      <alignment wrapText="1"/>
    </xf>
    <xf numFmtId="49" fontId="10" fillId="0" borderId="0" xfId="5" applyNumberFormat="1" applyFont="1"/>
    <xf numFmtId="0" fontId="10" fillId="4" borderId="2" xfId="5" applyFont="1" applyFill="1" applyBorder="1" applyAlignment="1">
      <alignment horizontal="center" vertical="center" wrapText="1"/>
    </xf>
    <xf numFmtId="0" fontId="7" fillId="0" borderId="0" xfId="0" applyFont="1"/>
    <xf numFmtId="0" fontId="0" fillId="0" borderId="0" xfId="0" applyAlignment="1">
      <alignment horizontal="left"/>
    </xf>
    <xf numFmtId="0" fontId="11" fillId="0" borderId="0" xfId="0" applyFont="1"/>
    <xf numFmtId="0" fontId="11" fillId="0" borderId="0" xfId="0" applyFont="1" applyAlignment="1">
      <alignment vertical="center"/>
    </xf>
    <xf numFmtId="0" fontId="3" fillId="5"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1" fillId="6" borderId="0" xfId="0" applyFont="1" applyFill="1"/>
    <xf numFmtId="0" fontId="1" fillId="3"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44" fontId="12" fillId="2" borderId="3" xfId="7" applyFont="1" applyFill="1" applyBorder="1" applyAlignment="1">
      <alignment horizontal="center" vertical="center" wrapText="1"/>
    </xf>
    <xf numFmtId="0" fontId="3" fillId="0" borderId="0" xfId="0" applyFont="1" applyAlignment="1">
      <alignment horizontal="center"/>
    </xf>
    <xf numFmtId="44" fontId="3" fillId="0" borderId="2" xfId="7" applyFont="1" applyBorder="1" applyAlignment="1">
      <alignment horizontal="center" vertical="center" wrapText="1"/>
    </xf>
    <xf numFmtId="0" fontId="0" fillId="0" borderId="2" xfId="0" applyBorder="1" applyAlignment="1">
      <alignment horizontal="center" vertical="center" wrapText="1"/>
    </xf>
    <xf numFmtId="0" fontId="3" fillId="0" borderId="2" xfId="7" applyNumberFormat="1" applyFont="1" applyBorder="1" applyAlignment="1">
      <alignment horizontal="center" vertical="center" wrapText="1"/>
    </xf>
    <xf numFmtId="44" fontId="3" fillId="5" borderId="2" xfId="7" applyFont="1" applyFill="1" applyBorder="1" applyAlignment="1">
      <alignment horizontal="center" vertical="center" wrapText="1"/>
    </xf>
    <xf numFmtId="0" fontId="3" fillId="5" borderId="0" xfId="0" applyFont="1" applyFill="1" applyAlignment="1">
      <alignment horizontal="center"/>
    </xf>
    <xf numFmtId="0" fontId="4" fillId="0" borderId="2" xfId="6" applyFill="1" applyBorder="1" applyAlignment="1">
      <alignment horizontal="center" vertical="center" wrapText="1"/>
    </xf>
    <xf numFmtId="0" fontId="0" fillId="0" borderId="0" xfId="0" applyAlignment="1">
      <alignment horizontal="center"/>
    </xf>
    <xf numFmtId="0" fontId="13" fillId="0" borderId="2" xfId="0" applyFont="1" applyBorder="1" applyAlignment="1">
      <alignment horizontal="center" wrapText="1"/>
    </xf>
    <xf numFmtId="44" fontId="14" fillId="0" borderId="2" xfId="7" applyFont="1" applyBorder="1" applyAlignment="1">
      <alignment horizontal="center" vertical="center" wrapText="1"/>
    </xf>
    <xf numFmtId="0" fontId="14" fillId="0" borderId="0" xfId="0"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2" xfId="0" applyBorder="1" applyAlignment="1">
      <alignment horizontal="center" wrapText="1"/>
    </xf>
    <xf numFmtId="0" fontId="15" fillId="0" borderId="2" xfId="0" applyFont="1" applyBorder="1" applyAlignment="1">
      <alignment horizontal="center" vertical="center" wrapText="1"/>
    </xf>
    <xf numFmtId="0" fontId="15" fillId="5" borderId="2" xfId="0" applyFont="1" applyFill="1" applyBorder="1" applyAlignment="1">
      <alignment horizontal="center" vertical="center" wrapText="1"/>
    </xf>
    <xf numFmtId="44" fontId="15" fillId="0" borderId="2" xfId="7" applyFont="1" applyBorder="1" applyAlignment="1">
      <alignment horizontal="center" vertical="center" wrapText="1"/>
    </xf>
    <xf numFmtId="0" fontId="0" fillId="5" borderId="2" xfId="0" applyFill="1" applyBorder="1" applyAlignment="1">
      <alignment horizontal="center" vertical="center" wrapText="1"/>
    </xf>
    <xf numFmtId="0" fontId="0" fillId="5" borderId="2" xfId="0" applyFill="1" applyBorder="1" applyAlignment="1">
      <alignment horizontal="center" vertical="center"/>
    </xf>
    <xf numFmtId="0" fontId="0" fillId="5" borderId="2" xfId="0" applyFill="1" applyBorder="1" applyAlignment="1">
      <alignment horizontal="center" wrapText="1"/>
    </xf>
    <xf numFmtId="0" fontId="0" fillId="5" borderId="2" xfId="0" applyFill="1" applyBorder="1" applyAlignment="1">
      <alignment horizontal="center" vertical="top" wrapText="1"/>
    </xf>
    <xf numFmtId="0" fontId="16" fillId="5" borderId="2" xfId="0" applyFont="1" applyFill="1" applyBorder="1" applyAlignment="1">
      <alignment horizontal="center" vertical="top" wrapText="1"/>
    </xf>
    <xf numFmtId="0" fontId="0" fillId="5" borderId="2" xfId="0" applyFill="1" applyBorder="1" applyAlignment="1">
      <alignment horizontal="center" vertical="top"/>
    </xf>
    <xf numFmtId="0" fontId="0" fillId="5" borderId="0" xfId="0" applyFill="1" applyAlignment="1">
      <alignment horizontal="center"/>
    </xf>
    <xf numFmtId="0" fontId="15" fillId="0" borderId="1" xfId="0" applyFont="1" applyBorder="1" applyAlignment="1">
      <alignment horizontal="center" vertical="center" wrapText="1"/>
    </xf>
    <xf numFmtId="0" fontId="15" fillId="5" borderId="1" xfId="0" applyFont="1" applyFill="1" applyBorder="1" applyAlignment="1">
      <alignment horizontal="center" vertical="center" wrapText="1"/>
    </xf>
    <xf numFmtId="44" fontId="15" fillId="0" borderId="1" xfId="7" applyFont="1" applyBorder="1" applyAlignment="1">
      <alignment horizontal="center" vertical="center" wrapText="1"/>
    </xf>
    <xf numFmtId="44" fontId="0" fillId="0" borderId="0" xfId="7" applyFont="1" applyAlignment="1">
      <alignment horizontal="center"/>
    </xf>
  </cellXfs>
  <cellStyles count="8">
    <cellStyle name="Enllaç" xfId="1" xr:uid="{00000000-0005-0000-0000-000000000000}"/>
    <cellStyle name="Hipervínculo" xfId="6" builtinId="8"/>
    <cellStyle name="Hyperlink" xfId="3" xr:uid="{00000000-0005-0000-0000-000001000000}"/>
    <cellStyle name="Millares 2" xfId="2" xr:uid="{00000000-0005-0000-0000-000002000000}"/>
    <cellStyle name="Moneda" xfId="7" builtinId="4"/>
    <cellStyle name="Normal" xfId="0" builtinId="0"/>
    <cellStyle name="Normal 2" xfId="5" xr:uid="{00000000-0005-0000-0000-000004000000}"/>
    <cellStyle name="Normal 3"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xtremambiente.juntaex.es/index.php" TargetMode="External"/><Relationship Id="rId3" Type="http://schemas.openxmlformats.org/officeDocument/2006/relationships/hyperlink" Target="https://www.educarex.es/universidad/programa-operativo-feder.html" TargetMode="External"/><Relationship Id="rId7" Type="http://schemas.openxmlformats.org/officeDocument/2006/relationships/hyperlink" Target="http://extremambiente.juntaex.es/index.php" TargetMode="External"/><Relationship Id="rId2" Type="http://schemas.openxmlformats.org/officeDocument/2006/relationships/hyperlink" Target="https://contrataciondelestado.es/" TargetMode="External"/><Relationship Id="rId1" Type="http://schemas.openxmlformats.org/officeDocument/2006/relationships/hyperlink" Target="https://doe.juntaex.es/pdfs/doe/2022/2480o/22040219.pdf" TargetMode="External"/><Relationship Id="rId6" Type="http://schemas.openxmlformats.org/officeDocument/2006/relationships/hyperlink" Target="https://doe.juntaex.es/pdfs/doe/2023/2190o/23063845.pdf" TargetMode="External"/><Relationship Id="rId11" Type="http://schemas.openxmlformats.org/officeDocument/2006/relationships/printerSettings" Target="../printerSettings/printerSettings1.bin"/><Relationship Id="rId5" Type="http://schemas.openxmlformats.org/officeDocument/2006/relationships/hyperlink" Target="http://residencias.educarex.es/" TargetMode="External"/><Relationship Id="rId10" Type="http://schemas.openxmlformats.org/officeDocument/2006/relationships/hyperlink" Target="http://extremambiente.juntaex.es/index.php" TargetMode="External"/><Relationship Id="rId4" Type="http://schemas.openxmlformats.org/officeDocument/2006/relationships/hyperlink" Target="https://doe.juntaex.es/pdfs/doe/2023/1180o/23062312.pdf" TargetMode="External"/><Relationship Id="rId9" Type="http://schemas.openxmlformats.org/officeDocument/2006/relationships/hyperlink" Target="http://extremambiente.juntaex.es/index.ph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4"/>
  <sheetViews>
    <sheetView tabSelected="1" zoomScale="91" zoomScaleNormal="91" workbookViewId="0">
      <pane ySplit="1" topLeftCell="A33" activePane="bottomLeft" state="frozen"/>
      <selection activeCell="I1" sqref="I1"/>
      <selection pane="bottomLeft" sqref="A1:XFD1"/>
    </sheetView>
  </sheetViews>
  <sheetFormatPr baseColWidth="10" defaultRowHeight="15" x14ac:dyDescent="0.25"/>
  <cols>
    <col min="1" max="1" width="11.42578125" style="26"/>
    <col min="2" max="2" width="8.42578125" style="26" bestFit="1" customWidth="1"/>
    <col min="3" max="3" width="7.85546875" style="26" bestFit="1" customWidth="1"/>
    <col min="4" max="4" width="9" style="26" bestFit="1" customWidth="1"/>
    <col min="5" max="5" width="12.7109375" style="26" bestFit="1" customWidth="1"/>
    <col min="6" max="6" width="40.7109375" style="26" customWidth="1"/>
    <col min="7" max="7" width="32.42578125" style="26" bestFit="1" customWidth="1"/>
    <col min="8" max="8" width="32.42578125" style="26" customWidth="1"/>
    <col min="9" max="9" width="26.85546875" style="26" bestFit="1" customWidth="1"/>
    <col min="10" max="10" width="161" style="26" bestFit="1" customWidth="1"/>
    <col min="11" max="11" width="48.85546875" style="26" bestFit="1" customWidth="1"/>
    <col min="12" max="12" width="25.85546875" style="26" customWidth="1"/>
    <col min="13" max="13" width="25.85546875" style="46" customWidth="1"/>
    <col min="14" max="14" width="18.85546875" style="46" customWidth="1"/>
    <col min="15" max="16" width="18.85546875" style="26" customWidth="1"/>
    <col min="17" max="17" width="78.5703125" style="26" bestFit="1" customWidth="1"/>
    <col min="18" max="18" width="67" style="26" customWidth="1"/>
    <col min="19" max="19" width="18.85546875" style="26" customWidth="1"/>
    <col min="20" max="21" width="13.5703125" style="26" customWidth="1"/>
    <col min="22" max="22" width="15.5703125" style="26" customWidth="1"/>
    <col min="23" max="23" width="18.28515625" style="26" customWidth="1"/>
    <col min="24" max="16384" width="11.42578125" style="26"/>
  </cols>
  <sheetData>
    <row r="1" spans="1:17" s="19" customFormat="1" ht="70.5" customHeight="1" x14ac:dyDescent="0.2">
      <c r="A1" s="14" t="s">
        <v>0</v>
      </c>
      <c r="B1" s="14" t="s">
        <v>2</v>
      </c>
      <c r="C1" s="14" t="s">
        <v>3</v>
      </c>
      <c r="D1" s="14" t="s">
        <v>4</v>
      </c>
      <c r="E1" s="15" t="s">
        <v>7</v>
      </c>
      <c r="F1" s="15" t="s">
        <v>6</v>
      </c>
      <c r="G1" s="14" t="s">
        <v>8</v>
      </c>
      <c r="H1" s="16" t="s">
        <v>214</v>
      </c>
      <c r="I1" s="17" t="s">
        <v>9</v>
      </c>
      <c r="J1" s="17" t="s">
        <v>1</v>
      </c>
      <c r="K1" s="17" t="s">
        <v>5</v>
      </c>
      <c r="L1" s="16" t="s">
        <v>218</v>
      </c>
      <c r="M1" s="18" t="s">
        <v>215</v>
      </c>
      <c r="N1" s="18" t="s">
        <v>216</v>
      </c>
      <c r="O1" s="16" t="s">
        <v>10</v>
      </c>
      <c r="P1" s="16" t="s">
        <v>11</v>
      </c>
      <c r="Q1" s="16" t="s">
        <v>217</v>
      </c>
    </row>
    <row r="2" spans="1:17" s="19" customFormat="1" ht="102" x14ac:dyDescent="0.2">
      <c r="A2" s="2" t="s">
        <v>71</v>
      </c>
      <c r="B2" s="2" t="s">
        <v>24</v>
      </c>
      <c r="C2" s="2">
        <v>2</v>
      </c>
      <c r="D2" s="2" t="s">
        <v>13</v>
      </c>
      <c r="E2" s="2" t="s">
        <v>190</v>
      </c>
      <c r="F2" s="2" t="s">
        <v>191</v>
      </c>
      <c r="G2" s="2" t="s">
        <v>29</v>
      </c>
      <c r="H2" s="2" t="s">
        <v>104</v>
      </c>
      <c r="I2" s="2" t="s">
        <v>30</v>
      </c>
      <c r="J2" s="2" t="s">
        <v>31</v>
      </c>
      <c r="K2" s="2" t="s">
        <v>74</v>
      </c>
      <c r="L2" s="2" t="s">
        <v>241</v>
      </c>
      <c r="M2" s="20">
        <v>7700000</v>
      </c>
      <c r="N2" s="20">
        <v>6545000</v>
      </c>
      <c r="O2" s="2">
        <v>2024</v>
      </c>
      <c r="P2" s="2">
        <v>2028</v>
      </c>
      <c r="Q2" s="2" t="s">
        <v>76</v>
      </c>
    </row>
    <row r="3" spans="1:17" s="19" customFormat="1" ht="51" x14ac:dyDescent="0.2">
      <c r="A3" s="2" t="s">
        <v>71</v>
      </c>
      <c r="B3" s="2" t="s">
        <v>24</v>
      </c>
      <c r="C3" s="2">
        <v>2</v>
      </c>
      <c r="D3" s="2" t="s">
        <v>72</v>
      </c>
      <c r="E3" s="2" t="s">
        <v>196</v>
      </c>
      <c r="F3" s="2" t="s">
        <v>197</v>
      </c>
      <c r="G3" s="2" t="s">
        <v>29</v>
      </c>
      <c r="H3" s="2" t="s">
        <v>104</v>
      </c>
      <c r="I3" s="2" t="s">
        <v>32</v>
      </c>
      <c r="J3" s="2" t="s">
        <v>33</v>
      </c>
      <c r="K3" s="2" t="s">
        <v>74</v>
      </c>
      <c r="L3" s="2" t="s">
        <v>241</v>
      </c>
      <c r="M3" s="20">
        <v>2000000</v>
      </c>
      <c r="N3" s="20">
        <v>1700000</v>
      </c>
      <c r="O3" s="2">
        <v>2024</v>
      </c>
      <c r="P3" s="2">
        <v>2027</v>
      </c>
      <c r="Q3" s="2" t="s">
        <v>76</v>
      </c>
    </row>
    <row r="4" spans="1:17" s="19" customFormat="1" ht="89.25" x14ac:dyDescent="0.2">
      <c r="A4" s="2" t="s">
        <v>71</v>
      </c>
      <c r="B4" s="2" t="s">
        <v>24</v>
      </c>
      <c r="C4" s="2">
        <v>2</v>
      </c>
      <c r="D4" s="2" t="s">
        <v>72</v>
      </c>
      <c r="E4" s="2" t="s">
        <v>192</v>
      </c>
      <c r="F4" s="2" t="s">
        <v>193</v>
      </c>
      <c r="G4" s="2" t="s">
        <v>29</v>
      </c>
      <c r="H4" s="2" t="s">
        <v>104</v>
      </c>
      <c r="I4" s="2" t="s">
        <v>262</v>
      </c>
      <c r="J4" s="2" t="s">
        <v>263</v>
      </c>
      <c r="K4" s="2" t="s">
        <v>21</v>
      </c>
      <c r="L4" s="2" t="s">
        <v>241</v>
      </c>
      <c r="M4" s="20">
        <v>4800000</v>
      </c>
      <c r="N4" s="20">
        <v>4080000</v>
      </c>
      <c r="O4" s="2">
        <v>2025</v>
      </c>
      <c r="P4" s="2">
        <v>2027</v>
      </c>
      <c r="Q4" s="2" t="s">
        <v>76</v>
      </c>
    </row>
    <row r="5" spans="1:17" s="19" customFormat="1" ht="63.75" x14ac:dyDescent="0.2">
      <c r="A5" s="2" t="s">
        <v>71</v>
      </c>
      <c r="B5" s="2" t="s">
        <v>24</v>
      </c>
      <c r="C5" s="2">
        <v>2</v>
      </c>
      <c r="D5" s="2" t="s">
        <v>72</v>
      </c>
      <c r="E5" s="2" t="s">
        <v>192</v>
      </c>
      <c r="F5" s="2" t="s">
        <v>193</v>
      </c>
      <c r="G5" s="2" t="s">
        <v>29</v>
      </c>
      <c r="H5" s="2" t="s">
        <v>104</v>
      </c>
      <c r="I5" s="2" t="s">
        <v>34</v>
      </c>
      <c r="J5" s="2" t="s">
        <v>35</v>
      </c>
      <c r="K5" s="2" t="s">
        <v>21</v>
      </c>
      <c r="L5" s="2" t="s">
        <v>241</v>
      </c>
      <c r="M5" s="20">
        <v>5908056.5999999996</v>
      </c>
      <c r="N5" s="20">
        <v>5021848.1100000003</v>
      </c>
      <c r="O5" s="2">
        <v>2024</v>
      </c>
      <c r="P5" s="2">
        <v>2029</v>
      </c>
      <c r="Q5" s="2" t="s">
        <v>76</v>
      </c>
    </row>
    <row r="6" spans="1:17" s="19" customFormat="1" ht="114.75" customHeight="1" x14ac:dyDescent="0.2">
      <c r="A6" s="2" t="s">
        <v>71</v>
      </c>
      <c r="B6" s="2" t="s">
        <v>22</v>
      </c>
      <c r="C6" s="2">
        <v>4</v>
      </c>
      <c r="D6" s="2" t="s">
        <v>25</v>
      </c>
      <c r="E6" s="2" t="s">
        <v>204</v>
      </c>
      <c r="F6" s="2" t="s">
        <v>205</v>
      </c>
      <c r="G6" s="2" t="s">
        <v>238</v>
      </c>
      <c r="H6" s="2" t="s">
        <v>104</v>
      </c>
      <c r="I6" s="2" t="s">
        <v>239</v>
      </c>
      <c r="J6" s="21" t="s">
        <v>240</v>
      </c>
      <c r="K6" s="2" t="s">
        <v>77</v>
      </c>
      <c r="L6" s="2" t="s">
        <v>241</v>
      </c>
      <c r="M6" s="20">
        <v>2700000</v>
      </c>
      <c r="N6" s="20">
        <f>M6*0.85</f>
        <v>2295000</v>
      </c>
      <c r="O6" s="22">
        <v>2024</v>
      </c>
      <c r="P6" s="22">
        <v>2024</v>
      </c>
      <c r="Q6" s="2" t="s">
        <v>78</v>
      </c>
    </row>
    <row r="7" spans="1:17" s="19" customFormat="1" ht="38.25" x14ac:dyDescent="0.2">
      <c r="A7" s="2" t="s">
        <v>71</v>
      </c>
      <c r="B7" s="2" t="s">
        <v>15</v>
      </c>
      <c r="C7" s="2">
        <v>1</v>
      </c>
      <c r="D7" s="2" t="s">
        <v>18</v>
      </c>
      <c r="E7" s="2" t="s">
        <v>160</v>
      </c>
      <c r="F7" s="2" t="s">
        <v>161</v>
      </c>
      <c r="G7" s="2" t="s">
        <v>36</v>
      </c>
      <c r="H7" s="2" t="s">
        <v>104</v>
      </c>
      <c r="I7" s="2" t="s">
        <v>37</v>
      </c>
      <c r="J7" s="2" t="s">
        <v>38</v>
      </c>
      <c r="K7" s="2" t="s">
        <v>79</v>
      </c>
      <c r="L7" s="2" t="s">
        <v>241</v>
      </c>
      <c r="M7" s="20">
        <f>N7/0.85</f>
        <v>3529411.7647058824</v>
      </c>
      <c r="N7" s="20">
        <v>3000000</v>
      </c>
      <c r="O7" s="2">
        <v>2024</v>
      </c>
      <c r="P7" s="2">
        <v>2025</v>
      </c>
      <c r="Q7" s="2"/>
    </row>
    <row r="8" spans="1:17" s="19" customFormat="1" ht="51" x14ac:dyDescent="0.2">
      <c r="A8" s="2" t="s">
        <v>71</v>
      </c>
      <c r="B8" s="2" t="s">
        <v>15</v>
      </c>
      <c r="C8" s="2">
        <v>1</v>
      </c>
      <c r="D8" s="2" t="s">
        <v>18</v>
      </c>
      <c r="E8" s="2" t="s">
        <v>160</v>
      </c>
      <c r="F8" s="2" t="s">
        <v>161</v>
      </c>
      <c r="G8" s="2" t="s">
        <v>36</v>
      </c>
      <c r="H8" s="2" t="s">
        <v>104</v>
      </c>
      <c r="I8" s="2" t="s">
        <v>39</v>
      </c>
      <c r="J8" s="2" t="s">
        <v>40</v>
      </c>
      <c r="K8" s="2" t="s">
        <v>80</v>
      </c>
      <c r="L8" s="2" t="s">
        <v>241</v>
      </c>
      <c r="M8" s="20">
        <f t="shared" ref="M8:M9" si="0">N8/0.85</f>
        <v>2352941.1764705884</v>
      </c>
      <c r="N8" s="20">
        <v>2000000</v>
      </c>
      <c r="O8" s="2">
        <v>2024</v>
      </c>
      <c r="P8" s="2">
        <v>2025</v>
      </c>
      <c r="Q8" s="2"/>
    </row>
    <row r="9" spans="1:17" s="19" customFormat="1" ht="38.25" x14ac:dyDescent="0.2">
      <c r="A9" s="2" t="s">
        <v>71</v>
      </c>
      <c r="B9" s="2" t="s">
        <v>15</v>
      </c>
      <c r="C9" s="2">
        <v>1</v>
      </c>
      <c r="D9" s="2" t="s">
        <v>18</v>
      </c>
      <c r="E9" s="2" t="s">
        <v>160</v>
      </c>
      <c r="F9" s="2" t="s">
        <v>161</v>
      </c>
      <c r="G9" s="2" t="s">
        <v>36</v>
      </c>
      <c r="H9" s="2" t="s">
        <v>104</v>
      </c>
      <c r="I9" s="2" t="s">
        <v>41</v>
      </c>
      <c r="J9" s="2" t="s">
        <v>42</v>
      </c>
      <c r="K9" s="2" t="s">
        <v>81</v>
      </c>
      <c r="L9" s="2" t="s">
        <v>241</v>
      </c>
      <c r="M9" s="20">
        <f t="shared" si="0"/>
        <v>411764.70588235295</v>
      </c>
      <c r="N9" s="20">
        <v>350000</v>
      </c>
      <c r="O9" s="2">
        <v>2024</v>
      </c>
      <c r="P9" s="2">
        <v>2024</v>
      </c>
      <c r="Q9" s="2"/>
    </row>
    <row r="10" spans="1:17" s="19" customFormat="1" ht="38.25" x14ac:dyDescent="0.2">
      <c r="A10" s="2" t="s">
        <v>71</v>
      </c>
      <c r="B10" s="2" t="s">
        <v>15</v>
      </c>
      <c r="C10" s="2">
        <v>1</v>
      </c>
      <c r="D10" s="2" t="s">
        <v>12</v>
      </c>
      <c r="E10" s="2" t="s">
        <v>141</v>
      </c>
      <c r="F10" s="2" t="s">
        <v>142</v>
      </c>
      <c r="G10" s="2" t="s">
        <v>46</v>
      </c>
      <c r="H10" s="11" t="s">
        <v>104</v>
      </c>
      <c r="I10" s="2" t="s">
        <v>43</v>
      </c>
      <c r="J10" s="2" t="s">
        <v>44</v>
      </c>
      <c r="K10" s="2" t="s">
        <v>82</v>
      </c>
      <c r="L10" s="2" t="s">
        <v>241</v>
      </c>
      <c r="M10" s="20">
        <f>N10/0.85</f>
        <v>5882352.9411764704</v>
      </c>
      <c r="N10" s="20">
        <v>5000000</v>
      </c>
      <c r="O10" s="2">
        <v>2022</v>
      </c>
      <c r="P10" s="2">
        <v>2023</v>
      </c>
      <c r="Q10" s="2" t="s">
        <v>83</v>
      </c>
    </row>
    <row r="11" spans="1:17" s="19" customFormat="1" ht="25.5" x14ac:dyDescent="0.2">
      <c r="A11" s="2" t="s">
        <v>71</v>
      </c>
      <c r="B11" s="2" t="s">
        <v>15</v>
      </c>
      <c r="C11" s="2">
        <v>1</v>
      </c>
      <c r="D11" s="2" t="s">
        <v>12</v>
      </c>
      <c r="E11" s="2" t="s">
        <v>141</v>
      </c>
      <c r="F11" s="2" t="s">
        <v>142</v>
      </c>
      <c r="G11" s="2" t="s">
        <v>46</v>
      </c>
      <c r="H11" s="11" t="s">
        <v>104</v>
      </c>
      <c r="I11" s="2" t="s">
        <v>43</v>
      </c>
      <c r="J11" s="2" t="s">
        <v>45</v>
      </c>
      <c r="K11" s="2" t="s">
        <v>19</v>
      </c>
      <c r="L11" s="2" t="s">
        <v>241</v>
      </c>
      <c r="M11" s="20">
        <f t="shared" ref="M11:M13" si="1">N11/0.85</f>
        <v>2352941.1764705884</v>
      </c>
      <c r="N11" s="20">
        <v>2000000</v>
      </c>
      <c r="O11" s="2">
        <v>2023</v>
      </c>
      <c r="P11" s="2">
        <v>2023</v>
      </c>
      <c r="Q11" s="2" t="s">
        <v>84</v>
      </c>
    </row>
    <row r="12" spans="1:17" s="19" customFormat="1" ht="25.5" x14ac:dyDescent="0.2">
      <c r="A12" s="2" t="s">
        <v>71</v>
      </c>
      <c r="B12" s="2" t="s">
        <v>15</v>
      </c>
      <c r="C12" s="2">
        <v>1</v>
      </c>
      <c r="D12" s="2" t="s">
        <v>12</v>
      </c>
      <c r="E12" s="2" t="s">
        <v>141</v>
      </c>
      <c r="F12" s="2" t="s">
        <v>142</v>
      </c>
      <c r="G12" s="2" t="s">
        <v>46</v>
      </c>
      <c r="H12" s="11" t="s">
        <v>104</v>
      </c>
      <c r="I12" s="2" t="s">
        <v>43</v>
      </c>
      <c r="J12" s="2" t="s">
        <v>47</v>
      </c>
      <c r="K12" s="2" t="s">
        <v>19</v>
      </c>
      <c r="L12" s="2" t="s">
        <v>241</v>
      </c>
      <c r="M12" s="20">
        <f t="shared" si="1"/>
        <v>4117647.0588235296</v>
      </c>
      <c r="N12" s="20">
        <v>3500000</v>
      </c>
      <c r="O12" s="22">
        <v>2024</v>
      </c>
      <c r="P12" s="2">
        <v>2024</v>
      </c>
      <c r="Q12" s="2"/>
    </row>
    <row r="13" spans="1:17" s="19" customFormat="1" ht="25.5" x14ac:dyDescent="0.2">
      <c r="A13" s="2" t="s">
        <v>71</v>
      </c>
      <c r="B13" s="2" t="s">
        <v>15</v>
      </c>
      <c r="C13" s="2">
        <v>1</v>
      </c>
      <c r="D13" s="2" t="s">
        <v>12</v>
      </c>
      <c r="E13" s="2" t="s">
        <v>141</v>
      </c>
      <c r="F13" s="2" t="s">
        <v>142</v>
      </c>
      <c r="G13" s="2" t="s">
        <v>46</v>
      </c>
      <c r="H13" s="11" t="s">
        <v>104</v>
      </c>
      <c r="I13" s="2" t="s">
        <v>43</v>
      </c>
      <c r="J13" s="2" t="s">
        <v>45</v>
      </c>
      <c r="K13" s="2" t="s">
        <v>19</v>
      </c>
      <c r="L13" s="2" t="s">
        <v>241</v>
      </c>
      <c r="M13" s="20">
        <f t="shared" si="1"/>
        <v>2058823.5294117648</v>
      </c>
      <c r="N13" s="20">
        <v>1750000</v>
      </c>
      <c r="O13" s="22">
        <v>2024</v>
      </c>
      <c r="P13" s="2">
        <v>2024</v>
      </c>
      <c r="Q13" s="2"/>
    </row>
    <row r="14" spans="1:17" s="24" customFormat="1" ht="25.5" x14ac:dyDescent="0.2">
      <c r="A14" s="11" t="s">
        <v>71</v>
      </c>
      <c r="B14" s="11" t="s">
        <v>15</v>
      </c>
      <c r="C14" s="11">
        <v>1</v>
      </c>
      <c r="D14" s="11" t="s">
        <v>12</v>
      </c>
      <c r="E14" s="2" t="s">
        <v>143</v>
      </c>
      <c r="F14" s="2" t="s">
        <v>144</v>
      </c>
      <c r="G14" s="11" t="s">
        <v>48</v>
      </c>
      <c r="H14" s="11" t="s">
        <v>104</v>
      </c>
      <c r="I14" s="11" t="s">
        <v>16</v>
      </c>
      <c r="J14" s="11" t="s">
        <v>49</v>
      </c>
      <c r="K14" s="11" t="s">
        <v>85</v>
      </c>
      <c r="L14" s="2" t="s">
        <v>241</v>
      </c>
      <c r="M14" s="23">
        <v>20824500</v>
      </c>
      <c r="N14" s="23">
        <f>M14*0.85</f>
        <v>17700825</v>
      </c>
      <c r="O14" s="22">
        <v>2024</v>
      </c>
      <c r="P14" s="11">
        <v>2027</v>
      </c>
      <c r="Q14" s="11"/>
    </row>
    <row r="15" spans="1:17" s="19" customFormat="1" ht="63.75" x14ac:dyDescent="0.2">
      <c r="A15" s="2" t="s">
        <v>71</v>
      </c>
      <c r="B15" s="2" t="s">
        <v>15</v>
      </c>
      <c r="C15" s="2">
        <v>1</v>
      </c>
      <c r="D15" s="2" t="s">
        <v>18</v>
      </c>
      <c r="E15" s="2" t="s">
        <v>160</v>
      </c>
      <c r="F15" s="2" t="s">
        <v>161</v>
      </c>
      <c r="G15" s="2" t="s">
        <v>50</v>
      </c>
      <c r="H15" s="2" t="s">
        <v>104</v>
      </c>
      <c r="I15" s="2" t="s">
        <v>51</v>
      </c>
      <c r="J15" s="2" t="s">
        <v>52</v>
      </c>
      <c r="K15" s="2" t="s">
        <v>86</v>
      </c>
      <c r="L15" s="2" t="s">
        <v>241</v>
      </c>
      <c r="M15" s="20">
        <f t="shared" ref="M15" si="2">N15/0.85</f>
        <v>411764.70588235295</v>
      </c>
      <c r="N15" s="20">
        <v>350000</v>
      </c>
      <c r="O15" s="2">
        <v>2023</v>
      </c>
      <c r="P15" s="2">
        <v>2024</v>
      </c>
      <c r="Q15" s="2" t="s">
        <v>87</v>
      </c>
    </row>
    <row r="16" spans="1:17" s="19" customFormat="1" ht="38.25" x14ac:dyDescent="0.2">
      <c r="A16" s="2" t="s">
        <v>71</v>
      </c>
      <c r="B16" s="2" t="s">
        <v>15</v>
      </c>
      <c r="C16" s="2">
        <v>1</v>
      </c>
      <c r="D16" s="2" t="s">
        <v>18</v>
      </c>
      <c r="E16" s="2" t="s">
        <v>162</v>
      </c>
      <c r="F16" s="2" t="s">
        <v>163</v>
      </c>
      <c r="G16" s="2" t="s">
        <v>53</v>
      </c>
      <c r="H16" s="2" t="s">
        <v>104</v>
      </c>
      <c r="I16" s="2" t="s">
        <v>54</v>
      </c>
      <c r="J16" s="2" t="s">
        <v>55</v>
      </c>
      <c r="K16" s="2" t="s">
        <v>86</v>
      </c>
      <c r="L16" s="2" t="s">
        <v>241</v>
      </c>
      <c r="M16" s="20">
        <f>N16/0.85</f>
        <v>200000</v>
      </c>
      <c r="N16" s="20">
        <v>170000</v>
      </c>
      <c r="O16" s="2">
        <v>2023</v>
      </c>
      <c r="P16" s="2">
        <v>2023</v>
      </c>
      <c r="Q16" s="2" t="s">
        <v>88</v>
      </c>
    </row>
    <row r="17" spans="1:17" s="19" customFormat="1" ht="38.25" x14ac:dyDescent="0.2">
      <c r="A17" s="2" t="s">
        <v>71</v>
      </c>
      <c r="B17" s="2" t="s">
        <v>15</v>
      </c>
      <c r="C17" s="2">
        <v>1</v>
      </c>
      <c r="D17" s="2" t="s">
        <v>18</v>
      </c>
      <c r="E17" s="2" t="s">
        <v>162</v>
      </c>
      <c r="F17" s="2" t="s">
        <v>163</v>
      </c>
      <c r="G17" s="2" t="s">
        <v>53</v>
      </c>
      <c r="H17" s="2" t="s">
        <v>104</v>
      </c>
      <c r="I17" s="2" t="s">
        <v>56</v>
      </c>
      <c r="J17" s="2" t="s">
        <v>57</v>
      </c>
      <c r="K17" s="2" t="s">
        <v>86</v>
      </c>
      <c r="L17" s="2" t="s">
        <v>241</v>
      </c>
      <c r="M17" s="20">
        <f>N17/0.85</f>
        <v>423529.4117647059</v>
      </c>
      <c r="N17" s="20">
        <v>360000</v>
      </c>
      <c r="O17" s="2">
        <v>2023</v>
      </c>
      <c r="P17" s="2">
        <v>2024</v>
      </c>
      <c r="Q17" s="2"/>
    </row>
    <row r="18" spans="1:17" s="19" customFormat="1" ht="63.75" x14ac:dyDescent="0.2">
      <c r="A18" s="2" t="s">
        <v>71</v>
      </c>
      <c r="B18" s="2" t="s">
        <v>15</v>
      </c>
      <c r="C18" s="2">
        <v>1</v>
      </c>
      <c r="D18" s="2" t="s">
        <v>18</v>
      </c>
      <c r="E18" s="2" t="s">
        <v>158</v>
      </c>
      <c r="F18" s="2" t="s">
        <v>159</v>
      </c>
      <c r="G18" s="2" t="s">
        <v>58</v>
      </c>
      <c r="H18" s="2" t="s">
        <v>104</v>
      </c>
      <c r="I18" s="2" t="s">
        <v>59</v>
      </c>
      <c r="J18" s="2" t="s">
        <v>60</v>
      </c>
      <c r="K18" s="2" t="s">
        <v>89</v>
      </c>
      <c r="L18" s="2" t="s">
        <v>241</v>
      </c>
      <c r="M18" s="20">
        <v>40000000</v>
      </c>
      <c r="N18" s="20">
        <f>M18*0.85</f>
        <v>34000000</v>
      </c>
      <c r="O18" s="2">
        <v>2021</v>
      </c>
      <c r="P18" s="2">
        <v>2029</v>
      </c>
      <c r="Q18" s="2"/>
    </row>
    <row r="19" spans="1:17" s="19" customFormat="1" ht="51" x14ac:dyDescent="0.2">
      <c r="A19" s="2" t="s">
        <v>71</v>
      </c>
      <c r="B19" s="2" t="s">
        <v>15</v>
      </c>
      <c r="C19" s="2">
        <v>1</v>
      </c>
      <c r="D19" s="2" t="s">
        <v>18</v>
      </c>
      <c r="E19" s="2" t="s">
        <v>160</v>
      </c>
      <c r="F19" s="2" t="s">
        <v>161</v>
      </c>
      <c r="G19" s="2" t="s">
        <v>58</v>
      </c>
      <c r="H19" s="2" t="s">
        <v>104</v>
      </c>
      <c r="I19" s="2" t="s">
        <v>61</v>
      </c>
      <c r="J19" s="2" t="s">
        <v>62</v>
      </c>
      <c r="K19" s="2" t="s">
        <v>89</v>
      </c>
      <c r="L19" s="2" t="s">
        <v>241</v>
      </c>
      <c r="M19" s="20">
        <f>N19/0.85</f>
        <v>4705882.3529411769</v>
      </c>
      <c r="N19" s="20">
        <v>4000000</v>
      </c>
      <c r="O19" s="2">
        <v>2024</v>
      </c>
      <c r="P19" s="2">
        <v>2024</v>
      </c>
      <c r="Q19" s="2"/>
    </row>
    <row r="20" spans="1:17" s="19" customFormat="1" ht="51" x14ac:dyDescent="0.2">
      <c r="A20" s="2" t="s">
        <v>71</v>
      </c>
      <c r="B20" s="2" t="s">
        <v>15</v>
      </c>
      <c r="C20" s="2">
        <v>1</v>
      </c>
      <c r="D20" s="2" t="s">
        <v>23</v>
      </c>
      <c r="E20" s="2" t="s">
        <v>157</v>
      </c>
      <c r="F20" s="2" t="s">
        <v>63</v>
      </c>
      <c r="G20" s="2" t="s">
        <v>64</v>
      </c>
      <c r="H20" s="2" t="s">
        <v>104</v>
      </c>
      <c r="I20" s="2" t="s">
        <v>65</v>
      </c>
      <c r="J20" s="2" t="s">
        <v>66</v>
      </c>
      <c r="K20" s="2" t="s">
        <v>17</v>
      </c>
      <c r="L20" s="2" t="s">
        <v>241</v>
      </c>
      <c r="M20" s="20">
        <f>N20/0.85</f>
        <v>8470588.2352941185</v>
      </c>
      <c r="N20" s="20">
        <v>7200000</v>
      </c>
      <c r="O20" s="2">
        <v>2024</v>
      </c>
      <c r="P20" s="2">
        <v>2026</v>
      </c>
      <c r="Q20" s="2"/>
    </row>
    <row r="21" spans="1:17" s="19" customFormat="1" ht="51" x14ac:dyDescent="0.2">
      <c r="A21" s="2" t="s">
        <v>71</v>
      </c>
      <c r="B21" s="2" t="s">
        <v>15</v>
      </c>
      <c r="C21" s="2">
        <v>1</v>
      </c>
      <c r="D21" s="2" t="s">
        <v>23</v>
      </c>
      <c r="E21" s="2" t="s">
        <v>157</v>
      </c>
      <c r="F21" s="2" t="s">
        <v>63</v>
      </c>
      <c r="G21" s="2" t="s">
        <v>64</v>
      </c>
      <c r="H21" s="2" t="s">
        <v>104</v>
      </c>
      <c r="I21" s="2" t="s">
        <v>67</v>
      </c>
      <c r="J21" s="2" t="s">
        <v>68</v>
      </c>
      <c r="K21" s="2" t="s">
        <v>90</v>
      </c>
      <c r="L21" s="2" t="s">
        <v>241</v>
      </c>
      <c r="M21" s="20">
        <f>N21/0.85</f>
        <v>7449411.7647058824</v>
      </c>
      <c r="N21" s="20">
        <v>6332000</v>
      </c>
      <c r="O21" s="2">
        <v>2024</v>
      </c>
      <c r="P21" s="2">
        <v>2026</v>
      </c>
      <c r="Q21" s="2"/>
    </row>
    <row r="22" spans="1:17" s="19" customFormat="1" ht="76.5" x14ac:dyDescent="0.2">
      <c r="A22" s="2" t="s">
        <v>71</v>
      </c>
      <c r="B22" s="2" t="s">
        <v>15</v>
      </c>
      <c r="C22" s="2">
        <v>1</v>
      </c>
      <c r="D22" s="2" t="s">
        <v>18</v>
      </c>
      <c r="E22" s="2" t="s">
        <v>160</v>
      </c>
      <c r="F22" s="2" t="s">
        <v>161</v>
      </c>
      <c r="G22" s="2" t="s">
        <v>64</v>
      </c>
      <c r="H22" s="2" t="s">
        <v>104</v>
      </c>
      <c r="I22" s="2" t="s">
        <v>69</v>
      </c>
      <c r="J22" s="2" t="s">
        <v>70</v>
      </c>
      <c r="K22" s="2" t="s">
        <v>91</v>
      </c>
      <c r="L22" s="2" t="s">
        <v>241</v>
      </c>
      <c r="M22" s="20">
        <f>N22/0.85</f>
        <v>205882.35294117648</v>
      </c>
      <c r="N22" s="20">
        <v>175000</v>
      </c>
      <c r="O22" s="2">
        <v>2024</v>
      </c>
      <c r="P22" s="2">
        <v>2025</v>
      </c>
      <c r="Q22" s="2"/>
    </row>
    <row r="23" spans="1:17" ht="25.5" x14ac:dyDescent="0.25">
      <c r="A23" s="2" t="s">
        <v>71</v>
      </c>
      <c r="B23" s="2" t="s">
        <v>24</v>
      </c>
      <c r="C23" s="2">
        <v>2</v>
      </c>
      <c r="D23" s="2" t="s">
        <v>219</v>
      </c>
      <c r="E23" s="2" t="s">
        <v>170</v>
      </c>
      <c r="F23" s="2" t="s">
        <v>171</v>
      </c>
      <c r="G23" s="2" t="s">
        <v>220</v>
      </c>
      <c r="H23" s="2" t="s">
        <v>20</v>
      </c>
      <c r="I23" s="2" t="s">
        <v>221</v>
      </c>
      <c r="J23" s="2" t="s">
        <v>222</v>
      </c>
      <c r="K23" s="2" t="s">
        <v>17</v>
      </c>
      <c r="L23" s="2" t="s">
        <v>241</v>
      </c>
      <c r="M23" s="20">
        <v>50000000</v>
      </c>
      <c r="N23" s="20">
        <f>M23*0.85</f>
        <v>42500000</v>
      </c>
      <c r="O23" s="2">
        <v>2023</v>
      </c>
      <c r="P23" s="2">
        <v>2028</v>
      </c>
      <c r="Q23" s="25" t="s">
        <v>223</v>
      </c>
    </row>
    <row r="24" spans="1:17" s="19" customFormat="1" ht="38.25" x14ac:dyDescent="0.2">
      <c r="A24" s="2" t="s">
        <v>71</v>
      </c>
      <c r="B24" s="2" t="s">
        <v>15</v>
      </c>
      <c r="C24" s="2">
        <v>1</v>
      </c>
      <c r="D24" s="2" t="s">
        <v>18</v>
      </c>
      <c r="E24" s="2" t="s">
        <v>162</v>
      </c>
      <c r="F24" s="2" t="s">
        <v>163</v>
      </c>
      <c r="G24" s="2" t="s">
        <v>53</v>
      </c>
      <c r="H24" s="2" t="s">
        <v>104</v>
      </c>
      <c r="I24" s="2" t="s">
        <v>54</v>
      </c>
      <c r="J24" s="2" t="s">
        <v>55</v>
      </c>
      <c r="K24" s="2" t="s">
        <v>86</v>
      </c>
      <c r="L24" s="2" t="s">
        <v>241</v>
      </c>
      <c r="M24" s="20">
        <f t="shared" ref="M24:M25" si="3">N24/0.85</f>
        <v>200000</v>
      </c>
      <c r="N24" s="20">
        <v>170000</v>
      </c>
      <c r="O24" s="2">
        <v>2023</v>
      </c>
      <c r="P24" s="2">
        <v>2023</v>
      </c>
      <c r="Q24" s="2" t="s">
        <v>88</v>
      </c>
    </row>
    <row r="25" spans="1:17" s="19" customFormat="1" ht="38.25" x14ac:dyDescent="0.2">
      <c r="A25" s="2" t="s">
        <v>71</v>
      </c>
      <c r="B25" s="2" t="s">
        <v>15</v>
      </c>
      <c r="C25" s="2">
        <v>1</v>
      </c>
      <c r="D25" s="2" t="s">
        <v>18</v>
      </c>
      <c r="E25" s="2" t="s">
        <v>162</v>
      </c>
      <c r="F25" s="2" t="s">
        <v>163</v>
      </c>
      <c r="G25" s="2" t="s">
        <v>53</v>
      </c>
      <c r="H25" s="2" t="s">
        <v>104</v>
      </c>
      <c r="I25" s="2" t="s">
        <v>56</v>
      </c>
      <c r="J25" s="2" t="s">
        <v>57</v>
      </c>
      <c r="K25" s="2" t="s">
        <v>86</v>
      </c>
      <c r="L25" s="2" t="s">
        <v>241</v>
      </c>
      <c r="M25" s="20">
        <f t="shared" si="3"/>
        <v>423529.4117647059</v>
      </c>
      <c r="N25" s="20">
        <v>360000</v>
      </c>
      <c r="O25" s="2">
        <v>2023</v>
      </c>
      <c r="P25" s="2">
        <v>2024</v>
      </c>
      <c r="Q25" s="2"/>
    </row>
    <row r="26" spans="1:17" s="19" customFormat="1" ht="51" x14ac:dyDescent="0.2">
      <c r="A26" s="2" t="s">
        <v>71</v>
      </c>
      <c r="B26" s="2" t="s">
        <v>15</v>
      </c>
      <c r="C26" s="2">
        <v>1</v>
      </c>
      <c r="D26" s="2" t="s">
        <v>23</v>
      </c>
      <c r="E26" s="2" t="s">
        <v>157</v>
      </c>
      <c r="F26" s="2" t="s">
        <v>63</v>
      </c>
      <c r="G26" s="2" t="s">
        <v>64</v>
      </c>
      <c r="H26" s="2" t="s">
        <v>104</v>
      </c>
      <c r="I26" s="2" t="s">
        <v>65</v>
      </c>
      <c r="J26" s="2" t="s">
        <v>66</v>
      </c>
      <c r="K26" s="2" t="s">
        <v>17</v>
      </c>
      <c r="L26" s="2" t="s">
        <v>241</v>
      </c>
      <c r="M26" s="20">
        <f t="shared" ref="M26:M27" si="4">N26/0.85</f>
        <v>3529411.7647058824</v>
      </c>
      <c r="N26" s="20">
        <v>3000000</v>
      </c>
      <c r="O26" s="2">
        <v>2024</v>
      </c>
      <c r="P26" s="2">
        <v>2026</v>
      </c>
      <c r="Q26" s="2"/>
    </row>
    <row r="27" spans="1:17" s="19" customFormat="1" ht="51" x14ac:dyDescent="0.2">
      <c r="A27" s="2" t="s">
        <v>71</v>
      </c>
      <c r="B27" s="2" t="s">
        <v>15</v>
      </c>
      <c r="C27" s="2">
        <v>1</v>
      </c>
      <c r="D27" s="2" t="s">
        <v>23</v>
      </c>
      <c r="E27" s="2" t="s">
        <v>157</v>
      </c>
      <c r="F27" s="2" t="s">
        <v>63</v>
      </c>
      <c r="G27" s="2" t="s">
        <v>64</v>
      </c>
      <c r="H27" s="2" t="s">
        <v>104</v>
      </c>
      <c r="I27" s="2" t="s">
        <v>67</v>
      </c>
      <c r="J27" s="2" t="s">
        <v>68</v>
      </c>
      <c r="K27" s="2" t="s">
        <v>90</v>
      </c>
      <c r="L27" s="2" t="s">
        <v>241</v>
      </c>
      <c r="M27" s="20">
        <f t="shared" si="4"/>
        <v>1764705.8823529412</v>
      </c>
      <c r="N27" s="20">
        <v>1500000</v>
      </c>
      <c r="O27" s="2">
        <v>2024</v>
      </c>
      <c r="P27" s="2">
        <v>2026</v>
      </c>
      <c r="Q27" s="2"/>
    </row>
    <row r="28" spans="1:17" ht="51" x14ac:dyDescent="0.25">
      <c r="A28" s="2" t="s">
        <v>71</v>
      </c>
      <c r="B28" s="2" t="s">
        <v>15</v>
      </c>
      <c r="C28" s="2">
        <v>1</v>
      </c>
      <c r="D28" s="2" t="s">
        <v>23</v>
      </c>
      <c r="E28" s="2" t="s">
        <v>155</v>
      </c>
      <c r="F28" s="2" t="s">
        <v>156</v>
      </c>
      <c r="G28" s="2" t="s">
        <v>64</v>
      </c>
      <c r="H28" s="2" t="s">
        <v>104</v>
      </c>
      <c r="I28" s="2" t="s">
        <v>224</v>
      </c>
      <c r="J28" s="27" t="s">
        <v>225</v>
      </c>
      <c r="K28" s="2" t="s">
        <v>226</v>
      </c>
      <c r="L28" s="2" t="s">
        <v>241</v>
      </c>
      <c r="M28" s="20">
        <f>N28/0.85</f>
        <v>3529411.7647058824</v>
      </c>
      <c r="N28" s="20">
        <v>3000000</v>
      </c>
      <c r="O28" s="2">
        <v>2024</v>
      </c>
      <c r="P28" s="2">
        <v>2025</v>
      </c>
      <c r="Q28" s="2"/>
    </row>
    <row r="29" spans="1:17" s="24" customFormat="1" ht="25.5" x14ac:dyDescent="0.2">
      <c r="A29" s="11" t="s">
        <v>71</v>
      </c>
      <c r="B29" s="11" t="s">
        <v>15</v>
      </c>
      <c r="C29" s="11">
        <v>1</v>
      </c>
      <c r="D29" s="11" t="s">
        <v>12</v>
      </c>
      <c r="E29" s="2" t="s">
        <v>143</v>
      </c>
      <c r="F29" s="2" t="s">
        <v>144</v>
      </c>
      <c r="G29" s="11" t="s">
        <v>48</v>
      </c>
      <c r="H29" s="11" t="s">
        <v>104</v>
      </c>
      <c r="I29" s="11" t="s">
        <v>16</v>
      </c>
      <c r="J29" s="11" t="s">
        <v>227</v>
      </c>
      <c r="K29" s="11" t="s">
        <v>228</v>
      </c>
      <c r="L29" s="2" t="s">
        <v>241</v>
      </c>
      <c r="M29" s="23">
        <v>2500000</v>
      </c>
      <c r="N29" s="23">
        <f>M29*0.85</f>
        <v>2125000</v>
      </c>
      <c r="O29" s="22">
        <v>2024</v>
      </c>
      <c r="P29" s="11">
        <v>2025</v>
      </c>
      <c r="Q29" s="11"/>
    </row>
    <row r="30" spans="1:17" s="24" customFormat="1" ht="25.5" x14ac:dyDescent="0.2">
      <c r="A30" s="11" t="s">
        <v>71</v>
      </c>
      <c r="B30" s="11" t="s">
        <v>15</v>
      </c>
      <c r="C30" s="11">
        <v>1</v>
      </c>
      <c r="D30" s="11" t="s">
        <v>12</v>
      </c>
      <c r="E30" s="2" t="s">
        <v>149</v>
      </c>
      <c r="F30" s="2" t="s">
        <v>150</v>
      </c>
      <c r="G30" s="11" t="s">
        <v>48</v>
      </c>
      <c r="H30" s="11" t="s">
        <v>104</v>
      </c>
      <c r="I30" s="11" t="s">
        <v>16</v>
      </c>
      <c r="J30" s="11" t="s">
        <v>229</v>
      </c>
      <c r="K30" s="11" t="s">
        <v>230</v>
      </c>
      <c r="L30" s="2" t="s">
        <v>241</v>
      </c>
      <c r="M30" s="23">
        <v>5000000</v>
      </c>
      <c r="N30" s="23">
        <f>M30*0.85</f>
        <v>4250000</v>
      </c>
      <c r="O30" s="11">
        <v>2023</v>
      </c>
      <c r="P30" s="11">
        <v>2026</v>
      </c>
      <c r="Q30" s="11" t="s">
        <v>231</v>
      </c>
    </row>
    <row r="31" spans="1:17" s="24" customFormat="1" ht="25.5" x14ac:dyDescent="0.2">
      <c r="A31" s="11" t="s">
        <v>71</v>
      </c>
      <c r="B31" s="11" t="s">
        <v>15</v>
      </c>
      <c r="C31" s="11">
        <v>1</v>
      </c>
      <c r="D31" s="11" t="s">
        <v>12</v>
      </c>
      <c r="E31" s="2" t="s">
        <v>151</v>
      </c>
      <c r="F31" s="2" t="s">
        <v>152</v>
      </c>
      <c r="G31" s="11" t="s">
        <v>48</v>
      </c>
      <c r="H31" s="11" t="s">
        <v>104</v>
      </c>
      <c r="I31" s="11" t="s">
        <v>16</v>
      </c>
      <c r="J31" s="11" t="s">
        <v>232</v>
      </c>
      <c r="K31" s="11" t="s">
        <v>230</v>
      </c>
      <c r="L31" s="2" t="s">
        <v>241</v>
      </c>
      <c r="M31" s="23">
        <v>3000000</v>
      </c>
      <c r="N31" s="23">
        <f>M31*0.85</f>
        <v>2550000</v>
      </c>
      <c r="O31" s="11">
        <v>2023</v>
      </c>
      <c r="P31" s="11">
        <v>2026</v>
      </c>
      <c r="Q31" s="11" t="s">
        <v>231</v>
      </c>
    </row>
    <row r="32" spans="1:17" s="24" customFormat="1" ht="25.5" x14ac:dyDescent="0.2">
      <c r="A32" s="11" t="s">
        <v>71</v>
      </c>
      <c r="B32" s="11" t="s">
        <v>15</v>
      </c>
      <c r="C32" s="11">
        <v>1</v>
      </c>
      <c r="D32" s="11" t="s">
        <v>12</v>
      </c>
      <c r="E32" s="2" t="s">
        <v>141</v>
      </c>
      <c r="F32" s="2" t="s">
        <v>142</v>
      </c>
      <c r="G32" s="11" t="s">
        <v>48</v>
      </c>
      <c r="H32" s="11" t="s">
        <v>104</v>
      </c>
      <c r="I32" s="11" t="s">
        <v>16</v>
      </c>
      <c r="J32" s="11" t="s">
        <v>233</v>
      </c>
      <c r="K32" s="11" t="s">
        <v>234</v>
      </c>
      <c r="L32" s="2" t="s">
        <v>241</v>
      </c>
      <c r="M32" s="23">
        <v>7175500</v>
      </c>
      <c r="N32" s="23">
        <f>M32*0.58</f>
        <v>4161789.9999999995</v>
      </c>
      <c r="O32" s="11">
        <v>2021</v>
      </c>
      <c r="P32" s="11">
        <v>2025</v>
      </c>
      <c r="Q32" s="11" t="s">
        <v>235</v>
      </c>
    </row>
    <row r="33" spans="1:17" s="29" customFormat="1" ht="45.75" customHeight="1" x14ac:dyDescent="0.2">
      <c r="A33" s="12" t="s">
        <v>71</v>
      </c>
      <c r="B33" s="12" t="s">
        <v>24</v>
      </c>
      <c r="C33" s="12">
        <v>2</v>
      </c>
      <c r="D33" s="12" t="s">
        <v>219</v>
      </c>
      <c r="E33" s="2" t="s">
        <v>168</v>
      </c>
      <c r="F33" s="2" t="s">
        <v>169</v>
      </c>
      <c r="G33" s="12" t="s">
        <v>236</v>
      </c>
      <c r="H33" s="12" t="s">
        <v>20</v>
      </c>
      <c r="I33" s="12" t="s">
        <v>272</v>
      </c>
      <c r="J33" s="12" t="s">
        <v>237</v>
      </c>
      <c r="K33" s="12" t="s">
        <v>17</v>
      </c>
      <c r="L33" s="2" t="s">
        <v>241</v>
      </c>
      <c r="M33" s="28">
        <v>6000000</v>
      </c>
      <c r="N33" s="28">
        <f>M33*0.85</f>
        <v>5100000</v>
      </c>
      <c r="O33" s="2">
        <v>2024</v>
      </c>
      <c r="P33" s="2">
        <v>2029</v>
      </c>
      <c r="Q33" s="12"/>
    </row>
    <row r="34" spans="1:17" ht="129.75" customHeight="1" x14ac:dyDescent="0.25">
      <c r="A34" s="2" t="s">
        <v>71</v>
      </c>
      <c r="B34" s="2" t="s">
        <v>22</v>
      </c>
      <c r="C34" s="2">
        <v>4</v>
      </c>
      <c r="D34" s="2" t="s">
        <v>25</v>
      </c>
      <c r="E34" s="2" t="s">
        <v>204</v>
      </c>
      <c r="F34" s="2" t="s">
        <v>205</v>
      </c>
      <c r="G34" s="2" t="s">
        <v>238</v>
      </c>
      <c r="H34" s="2" t="s">
        <v>104</v>
      </c>
      <c r="I34" s="21" t="s">
        <v>242</v>
      </c>
      <c r="J34" s="21" t="s">
        <v>243</v>
      </c>
      <c r="K34" s="2" t="s">
        <v>77</v>
      </c>
      <c r="L34" s="2" t="s">
        <v>244</v>
      </c>
      <c r="M34" s="20">
        <v>1550000</v>
      </c>
      <c r="N34" s="20">
        <f t="shared" ref="N34:N37" si="5">M34*0.85</f>
        <v>1317500</v>
      </c>
      <c r="O34" s="11">
        <v>2023</v>
      </c>
      <c r="P34" s="22">
        <v>2024</v>
      </c>
      <c r="Q34" s="2" t="s">
        <v>245</v>
      </c>
    </row>
    <row r="35" spans="1:17" ht="116.25" customHeight="1" x14ac:dyDescent="0.25">
      <c r="A35" s="2" t="s">
        <v>71</v>
      </c>
      <c r="B35" s="2" t="s">
        <v>22</v>
      </c>
      <c r="C35" s="2">
        <v>4</v>
      </c>
      <c r="D35" s="2" t="s">
        <v>25</v>
      </c>
      <c r="E35" s="2" t="s">
        <v>204</v>
      </c>
      <c r="F35" s="2" t="s">
        <v>205</v>
      </c>
      <c r="G35" s="2" t="s">
        <v>238</v>
      </c>
      <c r="H35" s="2" t="s">
        <v>20</v>
      </c>
      <c r="I35" s="21" t="s">
        <v>246</v>
      </c>
      <c r="J35" s="21" t="s">
        <v>247</v>
      </c>
      <c r="K35" s="2" t="s">
        <v>248</v>
      </c>
      <c r="L35" s="2" t="s">
        <v>244</v>
      </c>
      <c r="M35" s="20">
        <v>500000</v>
      </c>
      <c r="N35" s="20">
        <f t="shared" si="5"/>
        <v>425000</v>
      </c>
      <c r="O35" s="11">
        <v>2023</v>
      </c>
      <c r="P35" s="22">
        <v>2024</v>
      </c>
      <c r="Q35" s="30"/>
    </row>
    <row r="36" spans="1:17" ht="97.5" customHeight="1" x14ac:dyDescent="0.25">
      <c r="A36" s="2" t="s">
        <v>71</v>
      </c>
      <c r="B36" s="2" t="s">
        <v>22</v>
      </c>
      <c r="C36" s="2">
        <v>4</v>
      </c>
      <c r="D36" s="2" t="s">
        <v>25</v>
      </c>
      <c r="E36" s="2" t="s">
        <v>204</v>
      </c>
      <c r="F36" s="2" t="s">
        <v>205</v>
      </c>
      <c r="G36" s="2" t="s">
        <v>238</v>
      </c>
      <c r="H36" s="2" t="s">
        <v>20</v>
      </c>
      <c r="I36" s="21" t="s">
        <v>249</v>
      </c>
      <c r="J36" s="21" t="s">
        <v>250</v>
      </c>
      <c r="K36" s="2" t="s">
        <v>248</v>
      </c>
      <c r="L36" s="2" t="s">
        <v>244</v>
      </c>
      <c r="M36" s="20">
        <v>8287223</v>
      </c>
      <c r="N36" s="20">
        <f t="shared" si="5"/>
        <v>7044139.5499999998</v>
      </c>
      <c r="O36" s="22">
        <v>2024</v>
      </c>
      <c r="P36" s="22">
        <v>2024</v>
      </c>
      <c r="Q36" s="30"/>
    </row>
    <row r="37" spans="1:17" ht="66.75" customHeight="1" x14ac:dyDescent="0.25">
      <c r="A37" s="2" t="s">
        <v>71</v>
      </c>
      <c r="B37" s="2" t="s">
        <v>22</v>
      </c>
      <c r="C37" s="2">
        <v>4</v>
      </c>
      <c r="D37" s="2" t="s">
        <v>25</v>
      </c>
      <c r="E37" s="2" t="s">
        <v>204</v>
      </c>
      <c r="F37" s="2" t="s">
        <v>205</v>
      </c>
      <c r="G37" s="2" t="s">
        <v>238</v>
      </c>
      <c r="H37" s="2" t="s">
        <v>20</v>
      </c>
      <c r="I37" s="31" t="s">
        <v>251</v>
      </c>
      <c r="J37" s="32" t="s">
        <v>252</v>
      </c>
      <c r="K37" s="2" t="s">
        <v>248</v>
      </c>
      <c r="L37" s="2" t="s">
        <v>241</v>
      </c>
      <c r="M37" s="20">
        <v>500000</v>
      </c>
      <c r="N37" s="20">
        <f t="shared" si="5"/>
        <v>425000</v>
      </c>
      <c r="O37" s="22">
        <v>2024</v>
      </c>
      <c r="P37" s="22">
        <v>2024</v>
      </c>
      <c r="Q37" s="2" t="s">
        <v>253</v>
      </c>
    </row>
    <row r="38" spans="1:17" s="19" customFormat="1" ht="123" customHeight="1" x14ac:dyDescent="0.2">
      <c r="A38" s="2" t="s">
        <v>71</v>
      </c>
      <c r="B38" s="33" t="s">
        <v>15</v>
      </c>
      <c r="C38" s="2">
        <v>1</v>
      </c>
      <c r="D38" s="2" t="s">
        <v>23</v>
      </c>
      <c r="E38" s="2" t="s">
        <v>153</v>
      </c>
      <c r="F38" s="2" t="s">
        <v>154</v>
      </c>
      <c r="G38" s="2" t="s">
        <v>258</v>
      </c>
      <c r="H38" s="2" t="s">
        <v>20</v>
      </c>
      <c r="I38" s="2" t="s">
        <v>254</v>
      </c>
      <c r="J38" s="34" t="s">
        <v>255</v>
      </c>
      <c r="K38" s="33" t="s">
        <v>256</v>
      </c>
      <c r="L38" s="2" t="s">
        <v>241</v>
      </c>
      <c r="M38" s="20">
        <f>N38/0.85</f>
        <v>586897.02352941176</v>
      </c>
      <c r="N38" s="35">
        <v>498862.47</v>
      </c>
      <c r="O38" s="2">
        <v>2024</v>
      </c>
      <c r="P38" s="2">
        <v>2026</v>
      </c>
      <c r="Q38" s="34" t="s">
        <v>257</v>
      </c>
    </row>
    <row r="39" spans="1:17" s="42" customFormat="1" ht="90" x14ac:dyDescent="0.25">
      <c r="A39" s="11" t="s">
        <v>71</v>
      </c>
      <c r="B39" s="11" t="s">
        <v>22</v>
      </c>
      <c r="C39" s="11">
        <v>4</v>
      </c>
      <c r="D39" s="11" t="s">
        <v>25</v>
      </c>
      <c r="E39" s="2" t="s">
        <v>206</v>
      </c>
      <c r="F39" s="2" t="s">
        <v>207</v>
      </c>
      <c r="G39" s="36" t="s">
        <v>259</v>
      </c>
      <c r="H39" s="37" t="s">
        <v>20</v>
      </c>
      <c r="I39" s="38" t="s">
        <v>260</v>
      </c>
      <c r="J39" s="39" t="s">
        <v>261</v>
      </c>
      <c r="K39" s="40" t="s">
        <v>90</v>
      </c>
      <c r="L39" s="2" t="s">
        <v>241</v>
      </c>
      <c r="M39" s="20">
        <f>N39/0.85</f>
        <v>2324326.8470588238</v>
      </c>
      <c r="N39" s="20">
        <v>1975677.82</v>
      </c>
      <c r="O39" s="2">
        <v>2024</v>
      </c>
      <c r="P39" s="2">
        <v>2029</v>
      </c>
      <c r="Q39" s="41"/>
    </row>
    <row r="40" spans="1:17" s="19" customFormat="1" ht="77.25" thickBot="1" x14ac:dyDescent="0.25">
      <c r="A40" s="2" t="s">
        <v>71</v>
      </c>
      <c r="B40" s="2" t="s">
        <v>24</v>
      </c>
      <c r="C40" s="2">
        <v>2</v>
      </c>
      <c r="D40" s="2" t="s">
        <v>14</v>
      </c>
      <c r="E40" s="2" t="s">
        <v>174</v>
      </c>
      <c r="F40" s="2" t="s">
        <v>175</v>
      </c>
      <c r="G40" s="2" t="s">
        <v>26</v>
      </c>
      <c r="H40" s="2" t="s">
        <v>104</v>
      </c>
      <c r="I40" s="2" t="s">
        <v>27</v>
      </c>
      <c r="J40" s="2" t="s">
        <v>28</v>
      </c>
      <c r="K40" s="2" t="s">
        <v>73</v>
      </c>
      <c r="L40" s="2" t="s">
        <v>241</v>
      </c>
      <c r="M40" s="20">
        <f>N40/0.85</f>
        <v>2000000</v>
      </c>
      <c r="N40" s="20">
        <v>1700000</v>
      </c>
      <c r="O40" s="2">
        <v>2025</v>
      </c>
      <c r="P40" s="2">
        <v>2027</v>
      </c>
      <c r="Q40" s="2"/>
    </row>
    <row r="41" spans="1:17" s="19" customFormat="1" ht="123" customHeight="1" thickBot="1" x14ac:dyDescent="0.25">
      <c r="A41" s="2" t="s">
        <v>71</v>
      </c>
      <c r="B41" s="43" t="s">
        <v>15</v>
      </c>
      <c r="C41" s="2">
        <v>1</v>
      </c>
      <c r="D41" s="2" t="s">
        <v>23</v>
      </c>
      <c r="E41" s="2" t="s">
        <v>153</v>
      </c>
      <c r="F41" s="2" t="s">
        <v>154</v>
      </c>
      <c r="G41" s="2" t="s">
        <v>264</v>
      </c>
      <c r="H41" s="2" t="s">
        <v>20</v>
      </c>
      <c r="I41" s="2" t="s">
        <v>254</v>
      </c>
      <c r="J41" s="44" t="s">
        <v>255</v>
      </c>
      <c r="K41" s="43" t="s">
        <v>256</v>
      </c>
      <c r="L41" s="2" t="s">
        <v>241</v>
      </c>
      <c r="M41" s="20">
        <v>412283.03</v>
      </c>
      <c r="N41" s="45">
        <v>350440.58</v>
      </c>
      <c r="O41" s="2">
        <v>2024</v>
      </c>
      <c r="P41" s="2">
        <v>2026</v>
      </c>
      <c r="Q41" s="44" t="s">
        <v>257</v>
      </c>
    </row>
    <row r="42" spans="1:17" s="19" customFormat="1" ht="59.25" customHeight="1" x14ac:dyDescent="0.2">
      <c r="A42" s="2" t="s">
        <v>71</v>
      </c>
      <c r="B42" s="2" t="s">
        <v>24</v>
      </c>
      <c r="C42" s="2">
        <v>2</v>
      </c>
      <c r="D42" s="2" t="s">
        <v>265</v>
      </c>
      <c r="E42" s="2" t="s">
        <v>178</v>
      </c>
      <c r="F42" s="2" t="s">
        <v>179</v>
      </c>
      <c r="G42" s="11" t="s">
        <v>266</v>
      </c>
      <c r="H42" s="11" t="s">
        <v>20</v>
      </c>
      <c r="I42" s="2" t="s">
        <v>267</v>
      </c>
      <c r="J42" s="11" t="s">
        <v>268</v>
      </c>
      <c r="K42" s="11" t="s">
        <v>273</v>
      </c>
      <c r="L42" s="11" t="s">
        <v>241</v>
      </c>
      <c r="M42" s="23">
        <v>1021063.4</v>
      </c>
      <c r="N42" s="23">
        <f t="shared" ref="N42:N44" si="6">M42*0.8</f>
        <v>816850.72000000009</v>
      </c>
      <c r="O42" s="11">
        <v>2023</v>
      </c>
      <c r="P42" s="11">
        <v>2027</v>
      </c>
      <c r="Q42" s="11"/>
    </row>
    <row r="43" spans="1:17" s="19" customFormat="1" ht="59.25" customHeight="1" x14ac:dyDescent="0.2">
      <c r="A43" s="2" t="s">
        <v>71</v>
      </c>
      <c r="B43" s="2" t="s">
        <v>24</v>
      </c>
      <c r="C43" s="2">
        <v>2</v>
      </c>
      <c r="D43" s="2" t="s">
        <v>265</v>
      </c>
      <c r="E43" s="2" t="s">
        <v>178</v>
      </c>
      <c r="F43" s="2" t="s">
        <v>179</v>
      </c>
      <c r="G43" s="11" t="s">
        <v>266</v>
      </c>
      <c r="H43" s="11" t="s">
        <v>20</v>
      </c>
      <c r="I43" s="2" t="s">
        <v>267</v>
      </c>
      <c r="J43" s="11" t="s">
        <v>269</v>
      </c>
      <c r="K43" s="11" t="s">
        <v>273</v>
      </c>
      <c r="L43" s="11" t="s">
        <v>241</v>
      </c>
      <c r="M43" s="23">
        <v>385546.88</v>
      </c>
      <c r="N43" s="23">
        <f t="shared" si="6"/>
        <v>308437.50400000002</v>
      </c>
      <c r="O43" s="11">
        <v>2023</v>
      </c>
      <c r="P43" s="11">
        <v>2027</v>
      </c>
      <c r="Q43" s="11"/>
    </row>
    <row r="44" spans="1:17" s="19" customFormat="1" ht="57.75" customHeight="1" x14ac:dyDescent="0.2">
      <c r="A44" s="2" t="s">
        <v>71</v>
      </c>
      <c r="B44" s="2" t="s">
        <v>24</v>
      </c>
      <c r="C44" s="2">
        <v>2</v>
      </c>
      <c r="D44" s="2" t="s">
        <v>265</v>
      </c>
      <c r="E44" s="2" t="s">
        <v>178</v>
      </c>
      <c r="F44" s="2" t="s">
        <v>179</v>
      </c>
      <c r="G44" s="11" t="s">
        <v>266</v>
      </c>
      <c r="H44" s="11" t="s">
        <v>104</v>
      </c>
      <c r="I44" s="2" t="s">
        <v>270</v>
      </c>
      <c r="J44" s="11" t="s">
        <v>271</v>
      </c>
      <c r="K44" s="11" t="s">
        <v>77</v>
      </c>
      <c r="L44" s="11" t="s">
        <v>241</v>
      </c>
      <c r="M44" s="23">
        <v>253255.58</v>
      </c>
      <c r="N44" s="23">
        <f t="shared" si="6"/>
        <v>202604.46400000001</v>
      </c>
      <c r="O44" s="11">
        <v>2023</v>
      </c>
      <c r="P44" s="11">
        <v>2027</v>
      </c>
      <c r="Q44" s="11"/>
    </row>
  </sheetData>
  <autoFilter ref="A1:W1" xr:uid="{00000000-0001-0000-0000-000000000000}"/>
  <hyperlinks>
    <hyperlink ref="Q10" r:id="rId1" xr:uid="{00000000-0004-0000-0000-000097000000}"/>
    <hyperlink ref="Q23" r:id="rId2" xr:uid="{FE37BA17-7740-44DD-9FC6-A7088FF83846}"/>
    <hyperlink ref="Q6" r:id="rId3" xr:uid="{0D56525C-24EB-4346-B1FD-49DB5BF6D22E}"/>
    <hyperlink ref="Q34" r:id="rId4" xr:uid="{4763C7E7-7E16-4C1C-9E35-0EE861D19AB9}"/>
    <hyperlink ref="Q37" r:id="rId5" xr:uid="{AE029988-8775-40DA-984D-8B50225EAD95}"/>
    <hyperlink ref="Q15" r:id="rId6" xr:uid="{855A09C9-B31F-434D-AE76-1C5F520EAA28}"/>
    <hyperlink ref="Q2" r:id="rId7" xr:uid="{EC13A120-DDC4-46A8-8B7A-446E06C43F32}"/>
    <hyperlink ref="Q3" r:id="rId8" xr:uid="{89EC67FF-5BA0-4815-8CDB-B8E4A0A03CAF}"/>
    <hyperlink ref="Q5" r:id="rId9" xr:uid="{20BE4CB8-71AD-41DB-95DB-873F908391EC}"/>
    <hyperlink ref="Q4" r:id="rId10" xr:uid="{185C719B-E6DF-4357-A5C0-D9B2DFAD62BB}"/>
  </hyperlinks>
  <pageMargins left="0.7" right="0.7" top="0.75" bottom="0.75" header="0.3" footer="0.3"/>
  <pageSetup paperSize="9" orientation="portrait" r:id="rId1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Desplegables!$B$3:$B$4</xm:f>
          </x14:formula1>
          <xm:sqref>H7:H9 H24:H28 H15:H22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8"/>
  <sheetViews>
    <sheetView zoomScale="110" zoomScaleNormal="110" workbookViewId="0">
      <selection activeCell="A9" sqref="A9:B9"/>
    </sheetView>
  </sheetViews>
  <sheetFormatPr baseColWidth="10" defaultColWidth="9.140625" defaultRowHeight="12.75" x14ac:dyDescent="0.2"/>
  <cols>
    <col min="1" max="1" width="44" style="9" customWidth="1"/>
    <col min="2" max="2" width="173.7109375" style="9" customWidth="1"/>
    <col min="3" max="16384" width="9.140625" style="9"/>
  </cols>
  <sheetData>
    <row r="1" spans="1:2" ht="13.5" thickBot="1" x14ac:dyDescent="0.25">
      <c r="A1" s="1" t="s">
        <v>7</v>
      </c>
      <c r="B1" s="1" t="s">
        <v>6</v>
      </c>
    </row>
    <row r="2" spans="1:2" x14ac:dyDescent="0.2">
      <c r="A2" s="9" t="s">
        <v>141</v>
      </c>
      <c r="B2" s="13" t="s">
        <v>142</v>
      </c>
    </row>
    <row r="3" spans="1:2" x14ac:dyDescent="0.2">
      <c r="A3" s="13" t="s">
        <v>143</v>
      </c>
      <c r="B3" s="13" t="s">
        <v>144</v>
      </c>
    </row>
    <row r="4" spans="1:2" x14ac:dyDescent="0.2">
      <c r="A4" s="9" t="s">
        <v>145</v>
      </c>
      <c r="B4" s="9" t="s">
        <v>146</v>
      </c>
    </row>
    <row r="5" spans="1:2" x14ac:dyDescent="0.2">
      <c r="A5" s="9" t="s">
        <v>147</v>
      </c>
      <c r="B5" s="9" t="s">
        <v>148</v>
      </c>
    </row>
    <row r="6" spans="1:2" x14ac:dyDescent="0.2">
      <c r="A6" s="13" t="s">
        <v>149</v>
      </c>
      <c r="B6" s="13" t="s">
        <v>150</v>
      </c>
    </row>
    <row r="7" spans="1:2" x14ac:dyDescent="0.2">
      <c r="A7" s="13" t="s">
        <v>151</v>
      </c>
      <c r="B7" s="13" t="s">
        <v>152</v>
      </c>
    </row>
    <row r="8" spans="1:2" x14ac:dyDescent="0.2">
      <c r="A8" s="13" t="s">
        <v>153</v>
      </c>
      <c r="B8" s="13" t="s">
        <v>154</v>
      </c>
    </row>
    <row r="9" spans="1:2" x14ac:dyDescent="0.2">
      <c r="A9" s="9" t="s">
        <v>155</v>
      </c>
      <c r="B9" s="9" t="s">
        <v>156</v>
      </c>
    </row>
    <row r="10" spans="1:2" x14ac:dyDescent="0.2">
      <c r="A10" s="9" t="s">
        <v>157</v>
      </c>
      <c r="B10" s="10" t="s">
        <v>63</v>
      </c>
    </row>
    <row r="11" spans="1:2" x14ac:dyDescent="0.2">
      <c r="A11" s="13" t="s">
        <v>158</v>
      </c>
      <c r="B11" s="13" t="s">
        <v>159</v>
      </c>
    </row>
    <row r="12" spans="1:2" x14ac:dyDescent="0.2">
      <c r="A12" s="13" t="s">
        <v>160</v>
      </c>
      <c r="B12" s="13" t="s">
        <v>161</v>
      </c>
    </row>
    <row r="13" spans="1:2" x14ac:dyDescent="0.2">
      <c r="A13" s="13" t="s">
        <v>162</v>
      </c>
      <c r="B13" s="13" t="s">
        <v>163</v>
      </c>
    </row>
    <row r="14" spans="1:2" x14ac:dyDescent="0.2">
      <c r="A14" s="9" t="s">
        <v>164</v>
      </c>
      <c r="B14" s="9" t="s">
        <v>165</v>
      </c>
    </row>
    <row r="15" spans="1:2" x14ac:dyDescent="0.2">
      <c r="A15" s="9" t="s">
        <v>166</v>
      </c>
      <c r="B15" s="9" t="s">
        <v>167</v>
      </c>
    </row>
    <row r="16" spans="1:2" x14ac:dyDescent="0.2">
      <c r="A16" s="13" t="s">
        <v>168</v>
      </c>
      <c r="B16" s="13" t="s">
        <v>169</v>
      </c>
    </row>
    <row r="17" spans="1:2" x14ac:dyDescent="0.2">
      <c r="A17" s="13" t="s">
        <v>170</v>
      </c>
      <c r="B17" s="13" t="s">
        <v>171</v>
      </c>
    </row>
    <row r="18" spans="1:2" x14ac:dyDescent="0.2">
      <c r="A18" s="9" t="s">
        <v>172</v>
      </c>
      <c r="B18" s="9" t="s">
        <v>173</v>
      </c>
    </row>
    <row r="19" spans="1:2" x14ac:dyDescent="0.2">
      <c r="A19" s="13" t="s">
        <v>174</v>
      </c>
      <c r="B19" s="13" t="s">
        <v>175</v>
      </c>
    </row>
    <row r="20" spans="1:2" x14ac:dyDescent="0.2">
      <c r="A20" s="9" t="s">
        <v>176</v>
      </c>
      <c r="B20" s="9" t="s">
        <v>177</v>
      </c>
    </row>
    <row r="21" spans="1:2" x14ac:dyDescent="0.2">
      <c r="A21" s="13" t="s">
        <v>178</v>
      </c>
      <c r="B21" s="13" t="s">
        <v>179</v>
      </c>
    </row>
    <row r="22" spans="1:2" x14ac:dyDescent="0.2">
      <c r="A22" s="9" t="s">
        <v>180</v>
      </c>
      <c r="B22" s="9" t="s">
        <v>181</v>
      </c>
    </row>
    <row r="23" spans="1:2" x14ac:dyDescent="0.2">
      <c r="A23" s="9" t="s">
        <v>182</v>
      </c>
      <c r="B23" s="9" t="s">
        <v>183</v>
      </c>
    </row>
    <row r="24" spans="1:2" x14ac:dyDescent="0.2">
      <c r="A24" s="9" t="s">
        <v>184</v>
      </c>
      <c r="B24" s="9" t="s">
        <v>185</v>
      </c>
    </row>
    <row r="25" spans="1:2" x14ac:dyDescent="0.2">
      <c r="A25" s="9" t="s">
        <v>186</v>
      </c>
      <c r="B25" s="9" t="s">
        <v>187</v>
      </c>
    </row>
    <row r="26" spans="1:2" x14ac:dyDescent="0.2">
      <c r="A26" s="9" t="s">
        <v>188</v>
      </c>
      <c r="B26" s="9" t="s">
        <v>189</v>
      </c>
    </row>
    <row r="27" spans="1:2" x14ac:dyDescent="0.2">
      <c r="A27" s="13" t="s">
        <v>190</v>
      </c>
      <c r="B27" s="13" t="s">
        <v>191</v>
      </c>
    </row>
    <row r="28" spans="1:2" x14ac:dyDescent="0.2">
      <c r="A28" s="13" t="s">
        <v>192</v>
      </c>
      <c r="B28" s="13" t="s">
        <v>193</v>
      </c>
    </row>
    <row r="29" spans="1:2" x14ac:dyDescent="0.2">
      <c r="A29" s="9" t="s">
        <v>194</v>
      </c>
      <c r="B29" s="9" t="s">
        <v>195</v>
      </c>
    </row>
    <row r="30" spans="1:2" x14ac:dyDescent="0.2">
      <c r="A30" s="13" t="s">
        <v>196</v>
      </c>
      <c r="B30" s="13" t="s">
        <v>197</v>
      </c>
    </row>
    <row r="31" spans="1:2" x14ac:dyDescent="0.2">
      <c r="A31" s="9" t="s">
        <v>198</v>
      </c>
      <c r="B31" s="9" t="s">
        <v>199</v>
      </c>
    </row>
    <row r="32" spans="1:2" x14ac:dyDescent="0.2">
      <c r="A32" s="9" t="s">
        <v>200</v>
      </c>
      <c r="B32" s="9" t="s">
        <v>201</v>
      </c>
    </row>
    <row r="33" spans="1:2" x14ac:dyDescent="0.2">
      <c r="A33" s="9" t="s">
        <v>202</v>
      </c>
      <c r="B33" s="9" t="s">
        <v>203</v>
      </c>
    </row>
    <row r="34" spans="1:2" x14ac:dyDescent="0.2">
      <c r="A34" s="13" t="s">
        <v>204</v>
      </c>
      <c r="B34" s="13" t="s">
        <v>205</v>
      </c>
    </row>
    <row r="35" spans="1:2" x14ac:dyDescent="0.2">
      <c r="A35" s="13" t="s">
        <v>206</v>
      </c>
      <c r="B35" s="13" t="s">
        <v>207</v>
      </c>
    </row>
    <row r="36" spans="1:2" x14ac:dyDescent="0.2">
      <c r="A36" s="13" t="s">
        <v>208</v>
      </c>
      <c r="B36" s="13" t="s">
        <v>209</v>
      </c>
    </row>
    <row r="37" spans="1:2" x14ac:dyDescent="0.2">
      <c r="A37" s="9" t="s">
        <v>210</v>
      </c>
      <c r="B37" s="9" t="s">
        <v>211</v>
      </c>
    </row>
    <row r="38" spans="1:2" x14ac:dyDescent="0.2">
      <c r="A38" s="9" t="s">
        <v>212</v>
      </c>
      <c r="B38" s="9" t="s">
        <v>213</v>
      </c>
    </row>
  </sheetData>
  <printOptions horizontalCentered="1"/>
  <pageMargins left="0.70866141732283472" right="0.70866141732283472" top="0.56000000000000005" bottom="0.74803149606299213" header="0.31496062992125984" footer="0.31496062992125984"/>
  <pageSetup paperSize="9" scale="3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
  <sheetViews>
    <sheetView workbookViewId="0">
      <selection activeCell="C4" sqref="C4"/>
    </sheetView>
  </sheetViews>
  <sheetFormatPr baseColWidth="10" defaultRowHeight="15" x14ac:dyDescent="0.25"/>
  <cols>
    <col min="5" max="5" width="29.42578125" bestFit="1" customWidth="1"/>
  </cols>
  <sheetData>
    <row r="1" spans="1:5" ht="24" x14ac:dyDescent="0.25">
      <c r="A1" s="6" t="s">
        <v>101</v>
      </c>
      <c r="B1" s="6" t="s">
        <v>100</v>
      </c>
      <c r="C1" s="6" t="s">
        <v>99</v>
      </c>
      <c r="D1" s="6" t="s">
        <v>98</v>
      </c>
    </row>
    <row r="2" spans="1:5" x14ac:dyDescent="0.25">
      <c r="A2" s="3" t="s">
        <v>92</v>
      </c>
      <c r="B2" s="5" t="s">
        <v>97</v>
      </c>
      <c r="C2" s="4" t="s">
        <v>75</v>
      </c>
      <c r="D2" s="3">
        <v>2</v>
      </c>
      <c r="E2" t="str">
        <f>B2&amp;" - "&amp;C2</f>
        <v>ES43 - Extremadura</v>
      </c>
    </row>
    <row r="3" spans="1:5" x14ac:dyDescent="0.25">
      <c r="A3" s="3" t="s">
        <v>92</v>
      </c>
      <c r="B3" s="5" t="s">
        <v>96</v>
      </c>
      <c r="C3" s="4" t="s">
        <v>95</v>
      </c>
      <c r="D3" s="3">
        <v>3</v>
      </c>
      <c r="E3" t="str">
        <f t="shared" ref="E3:E4" si="0">B3&amp;" - "&amp;C3</f>
        <v>ES431 - Badajoz</v>
      </c>
    </row>
    <row r="4" spans="1:5" x14ac:dyDescent="0.25">
      <c r="A4" s="3" t="s">
        <v>92</v>
      </c>
      <c r="B4" s="5" t="s">
        <v>94</v>
      </c>
      <c r="C4" s="4" t="s">
        <v>93</v>
      </c>
      <c r="D4" s="3">
        <v>3</v>
      </c>
      <c r="E4" t="str">
        <f t="shared" si="0"/>
        <v>ES432 - Cáceres</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C44"/>
  <sheetViews>
    <sheetView workbookViewId="0">
      <selection activeCell="G20" sqref="G20"/>
    </sheetView>
  </sheetViews>
  <sheetFormatPr baseColWidth="10" defaultRowHeight="15" x14ac:dyDescent="0.25"/>
  <cols>
    <col min="2" max="2" width="21.28515625" bestFit="1" customWidth="1"/>
    <col min="3" max="3" width="18.28515625" bestFit="1" customWidth="1"/>
  </cols>
  <sheetData>
    <row r="2" spans="2:3" x14ac:dyDescent="0.25">
      <c r="B2" s="7" t="s">
        <v>102</v>
      </c>
      <c r="C2" s="7" t="s">
        <v>103</v>
      </c>
    </row>
    <row r="3" spans="2:3" x14ac:dyDescent="0.25">
      <c r="B3" t="s">
        <v>20</v>
      </c>
      <c r="C3" s="8">
        <v>2024</v>
      </c>
    </row>
    <row r="4" spans="2:3" x14ac:dyDescent="0.25">
      <c r="B4" t="s">
        <v>104</v>
      </c>
      <c r="C4" t="s">
        <v>105</v>
      </c>
    </row>
    <row r="5" spans="2:3" x14ac:dyDescent="0.25">
      <c r="C5" t="s">
        <v>106</v>
      </c>
    </row>
    <row r="6" spans="2:3" x14ac:dyDescent="0.25">
      <c r="C6" t="s">
        <v>107</v>
      </c>
    </row>
    <row r="7" spans="2:3" x14ac:dyDescent="0.25">
      <c r="C7" t="s">
        <v>108</v>
      </c>
    </row>
    <row r="8" spans="2:3" x14ac:dyDescent="0.25">
      <c r="C8" t="s">
        <v>109</v>
      </c>
    </row>
    <row r="9" spans="2:3" x14ac:dyDescent="0.25">
      <c r="C9" t="s">
        <v>110</v>
      </c>
    </row>
    <row r="10" spans="2:3" x14ac:dyDescent="0.25">
      <c r="C10" s="8">
        <v>2025</v>
      </c>
    </row>
    <row r="11" spans="2:3" x14ac:dyDescent="0.25">
      <c r="C11" t="s">
        <v>111</v>
      </c>
    </row>
    <row r="12" spans="2:3" x14ac:dyDescent="0.25">
      <c r="C12" t="s">
        <v>112</v>
      </c>
    </row>
    <row r="13" spans="2:3" x14ac:dyDescent="0.25">
      <c r="C13" t="s">
        <v>113</v>
      </c>
    </row>
    <row r="14" spans="2:3" x14ac:dyDescent="0.25">
      <c r="C14" t="s">
        <v>114</v>
      </c>
    </row>
    <row r="15" spans="2:3" x14ac:dyDescent="0.25">
      <c r="C15" t="s">
        <v>115</v>
      </c>
    </row>
    <row r="16" spans="2:3" x14ac:dyDescent="0.25">
      <c r="C16" t="s">
        <v>116</v>
      </c>
    </row>
    <row r="17" spans="3:3" x14ac:dyDescent="0.25">
      <c r="C17" s="8">
        <v>2026</v>
      </c>
    </row>
    <row r="18" spans="3:3" x14ac:dyDescent="0.25">
      <c r="C18" t="s">
        <v>117</v>
      </c>
    </row>
    <row r="19" spans="3:3" x14ac:dyDescent="0.25">
      <c r="C19" t="s">
        <v>118</v>
      </c>
    </row>
    <row r="20" spans="3:3" x14ac:dyDescent="0.25">
      <c r="C20" t="s">
        <v>119</v>
      </c>
    </row>
    <row r="21" spans="3:3" x14ac:dyDescent="0.25">
      <c r="C21" t="s">
        <v>120</v>
      </c>
    </row>
    <row r="22" spans="3:3" x14ac:dyDescent="0.25">
      <c r="C22" t="s">
        <v>121</v>
      </c>
    </row>
    <row r="23" spans="3:3" x14ac:dyDescent="0.25">
      <c r="C23" t="s">
        <v>122</v>
      </c>
    </row>
    <row r="24" spans="3:3" x14ac:dyDescent="0.25">
      <c r="C24" s="8">
        <v>2027</v>
      </c>
    </row>
    <row r="25" spans="3:3" x14ac:dyDescent="0.25">
      <c r="C25" t="s">
        <v>123</v>
      </c>
    </row>
    <row r="26" spans="3:3" x14ac:dyDescent="0.25">
      <c r="C26" t="s">
        <v>124</v>
      </c>
    </row>
    <row r="27" spans="3:3" x14ac:dyDescent="0.25">
      <c r="C27" t="s">
        <v>125</v>
      </c>
    </row>
    <row r="28" spans="3:3" x14ac:dyDescent="0.25">
      <c r="C28" t="s">
        <v>126</v>
      </c>
    </row>
    <row r="29" spans="3:3" x14ac:dyDescent="0.25">
      <c r="C29" t="s">
        <v>127</v>
      </c>
    </row>
    <row r="30" spans="3:3" x14ac:dyDescent="0.25">
      <c r="C30" t="s">
        <v>128</v>
      </c>
    </row>
    <row r="31" spans="3:3" x14ac:dyDescent="0.25">
      <c r="C31" s="8">
        <v>2028</v>
      </c>
    </row>
    <row r="32" spans="3:3" x14ac:dyDescent="0.25">
      <c r="C32" t="s">
        <v>129</v>
      </c>
    </row>
    <row r="33" spans="3:3" x14ac:dyDescent="0.25">
      <c r="C33" t="s">
        <v>130</v>
      </c>
    </row>
    <row r="34" spans="3:3" x14ac:dyDescent="0.25">
      <c r="C34" t="s">
        <v>131</v>
      </c>
    </row>
    <row r="35" spans="3:3" x14ac:dyDescent="0.25">
      <c r="C35" t="s">
        <v>132</v>
      </c>
    </row>
    <row r="36" spans="3:3" x14ac:dyDescent="0.25">
      <c r="C36" t="s">
        <v>133</v>
      </c>
    </row>
    <row r="37" spans="3:3" x14ac:dyDescent="0.25">
      <c r="C37" t="s">
        <v>134</v>
      </c>
    </row>
    <row r="38" spans="3:3" x14ac:dyDescent="0.25">
      <c r="C38" s="8">
        <v>2029</v>
      </c>
    </row>
    <row r="39" spans="3:3" x14ac:dyDescent="0.25">
      <c r="C39" t="s">
        <v>135</v>
      </c>
    </row>
    <row r="40" spans="3:3" x14ac:dyDescent="0.25">
      <c r="C40" t="s">
        <v>136</v>
      </c>
    </row>
    <row r="41" spans="3:3" x14ac:dyDescent="0.25">
      <c r="C41" t="s">
        <v>137</v>
      </c>
    </row>
    <row r="42" spans="3:3" x14ac:dyDescent="0.25">
      <c r="C42" t="s">
        <v>138</v>
      </c>
    </row>
    <row r="43" spans="3:3" x14ac:dyDescent="0.25">
      <c r="C43" t="s">
        <v>139</v>
      </c>
    </row>
    <row r="44" spans="3:3" x14ac:dyDescent="0.25">
      <c r="C44" t="s">
        <v>140</v>
      </c>
    </row>
  </sheetData>
  <pageMargins left="0.7" right="0.7" top="0.75" bottom="0.75" header="0.3" footer="0.3"/>
  <pageSetup paperSize="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C80B374413AB84AB780A6F11C807D4E" ma:contentTypeVersion="19" ma:contentTypeDescription="Crear nuevo documento." ma:contentTypeScope="" ma:versionID="f174767b2faca4bbec34f6245e02cc90">
  <xsd:schema xmlns:xsd="http://www.w3.org/2001/XMLSchema" xmlns:xs="http://www.w3.org/2001/XMLSchema" xmlns:p="http://schemas.microsoft.com/office/2006/metadata/properties" xmlns:ns2="98d60e7c-bca7-40fe-94fd-8ce57f0b4d00" xmlns:ns3="05b120b6-395e-42ed-861a-8a4f5f8638c4" targetNamespace="http://schemas.microsoft.com/office/2006/metadata/properties" ma:root="true" ma:fieldsID="7f372b8b8df6c53f8b67b53f83eb3304" ns2:_="" ns3:_="">
    <xsd:import namespace="98d60e7c-bca7-40fe-94fd-8ce57f0b4d00"/>
    <xsd:import namespace="05b120b6-395e-42ed-861a-8a4f5f8638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hipervinculo"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d60e7c-bca7-40fe-94fd-8ce57f0b4d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96b1f72f-9c07-4021-8abb-002c1b253569" ma:termSetId="09814cd3-568e-fe90-9814-8d621ff8fb84" ma:anchorId="fba54fb3-c3e1-fe81-a776-ca4b69148c4d" ma:open="true" ma:isKeyword="false">
      <xsd:complexType>
        <xsd:sequence>
          <xsd:element ref="pc:Terms" minOccurs="0" maxOccurs="1"/>
        </xsd:sequence>
      </xsd:complexType>
    </xsd:element>
    <xsd:element name="hipervinculo" ma:index="24" nillable="true" ma:displayName="hipervinculo" ma:format="Hyperlink" ma:internalName="hipervinculo">
      <xsd:complexType>
        <xsd:complexContent>
          <xsd:extension base="dms:URL">
            <xsd:sequence>
              <xsd:element name="Url" type="dms:ValidUrl" minOccurs="0" nillable="true"/>
              <xsd:element name="Description" type="xsd:string" nillable="true"/>
            </xsd:sequence>
          </xsd:extension>
        </xsd:complexContent>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5b120b6-395e-42ed-861a-8a4f5f8638c4"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b8df35e2-ee69-4a51-adb5-affcaa612d05}" ma:internalName="TaxCatchAll" ma:showField="CatchAllData" ma:web="05b120b6-395e-42ed-861a-8a4f5f8638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E6ED11-3B60-429B-91EA-D19630DA0029}">
  <ds:schemaRefs>
    <ds:schemaRef ds:uri="http://schemas.microsoft.com/sharepoint/v3/contenttype/forms"/>
  </ds:schemaRefs>
</ds:datastoreItem>
</file>

<file path=customXml/itemProps2.xml><?xml version="1.0" encoding="utf-8"?>
<ds:datastoreItem xmlns:ds="http://schemas.openxmlformats.org/officeDocument/2006/customXml" ds:itemID="{1BF40C85-A301-4684-BB37-A01256E17C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d60e7c-bca7-40fe-94fd-8ce57f0b4d00"/>
    <ds:schemaRef ds:uri="05b120b6-395e-42ed-861a-8a4f5f8638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Convocatorias FEDER</vt:lpstr>
      <vt:lpstr>Tipos de acción</vt:lpstr>
      <vt:lpstr>NUTS</vt:lpstr>
      <vt:lpstr>Desplegables</vt:lpstr>
      <vt:lpstr>'Tipos de acción'!Títulos_a_imprimir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BURUCHAGA MARTIN, M. JOSEFA</dc:creator>
  <cp:lastModifiedBy>Jose Manuel Fuentes Palacios</cp:lastModifiedBy>
  <dcterms:created xsi:type="dcterms:W3CDTF">2023-04-18T07:55:56Z</dcterms:created>
  <dcterms:modified xsi:type="dcterms:W3CDTF">2024-05-15T11:36:30Z</dcterms:modified>
</cp:coreProperties>
</file>